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0ABAF934-5ECF-4330-96CE-E7AC7D74C19A}" xr6:coauthVersionLast="47" xr6:coauthVersionMax="47" xr10:uidLastSave="{00000000-0000-0000-0000-000000000000}"/>
  <bookViews>
    <workbookView xWindow="-108" yWindow="-108" windowWidth="23256" windowHeight="12456" xr2:uid="{00000000-000D-0000-FFFF-FFFF00000000}"/>
  </bookViews>
  <sheets>
    <sheet name="Sheet1" sheetId="1" r:id="rId1"/>
    <sheet name="関数テキスト" sheetId="2" state="hidden" r:id="rId2"/>
    <sheet name="リスト" sheetId="4" state="hidden" r:id="rId3"/>
    <sheet name="受付パターン" sheetId="5" state="hidden" r:id="rId4"/>
  </sheets>
  <definedNames>
    <definedName name="_xlnm.Print_Area" localSheetId="0">Sheet1!$A$1:$AC$95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 i="1" l="1"/>
  <c r="K20" i="1" s="1"/>
  <c r="M14" i="1"/>
  <c r="W40" i="1"/>
  <c r="M20" i="1" l="1"/>
  <c r="AC65" i="1"/>
  <c r="AC63" i="1"/>
  <c r="AC60" i="1"/>
  <c r="AC50" i="1"/>
  <c r="AC66" i="1" l="1"/>
  <c r="K68" i="1" s="1"/>
  <c r="AC51" i="1"/>
  <c r="AC48" i="1"/>
  <c r="AC29" i="1"/>
  <c r="AC31" i="1"/>
  <c r="AC33" i="1"/>
  <c r="AC35" i="1"/>
  <c r="AC37" i="1"/>
  <c r="AC27" i="1"/>
  <c r="K24" i="1"/>
  <c r="W24" i="1" l="1"/>
  <c r="M42" i="1"/>
  <c r="M68" i="1"/>
  <c r="K53" i="1"/>
  <c r="M53" i="1"/>
  <c r="K42" i="1" l="1"/>
  <c r="C70" i="1" s="1"/>
  <c r="G70" i="1" s="1"/>
  <c r="C72" i="1" l="1"/>
  <c r="C73" i="1"/>
</calcChain>
</file>

<file path=xl/sharedStrings.xml><?xml version="1.0" encoding="utf-8"?>
<sst xmlns="http://schemas.openxmlformats.org/spreadsheetml/2006/main" count="159" uniqueCount="130">
  <si>
    <t>共済手帳の適正更新について</t>
    <rPh sb="0" eb="2">
      <t>キョウサイ</t>
    </rPh>
    <rPh sb="2" eb="4">
      <t>テチョウ</t>
    </rPh>
    <rPh sb="5" eb="7">
      <t>テキセイ</t>
    </rPh>
    <rPh sb="7" eb="9">
      <t>コウシン</t>
    </rPh>
    <phoneticPr fontId="2"/>
  </si>
  <si>
    <t>㋐</t>
    <phoneticPr fontId="2"/>
  </si>
  <si>
    <t>㋑</t>
    <phoneticPr fontId="2"/>
  </si>
  <si>
    <t>㋒</t>
    <phoneticPr fontId="2"/>
  </si>
  <si>
    <t>決算期間中の手帳更新数</t>
    <rPh sb="0" eb="2">
      <t>ケッサン</t>
    </rPh>
    <rPh sb="2" eb="5">
      <t>キカンチュウ</t>
    </rPh>
    <rPh sb="6" eb="8">
      <t>テチョウ</t>
    </rPh>
    <rPh sb="8" eb="10">
      <t>コウシン</t>
    </rPh>
    <rPh sb="10" eb="11">
      <t>スウ</t>
    </rPh>
    <phoneticPr fontId="2"/>
  </si>
  <si>
    <t>退職給付拠出額等の総額について</t>
    <rPh sb="0" eb="2">
      <t>タイショク</t>
    </rPh>
    <rPh sb="2" eb="4">
      <t>キュウフ</t>
    </rPh>
    <rPh sb="4" eb="6">
      <t>キョシュツ</t>
    </rPh>
    <rPh sb="6" eb="7">
      <t>ガク</t>
    </rPh>
    <rPh sb="7" eb="8">
      <t>トウ</t>
    </rPh>
    <rPh sb="9" eb="11">
      <t>ソウガク</t>
    </rPh>
    <phoneticPr fontId="2"/>
  </si>
  <si>
    <t>電子申請方式において、自社雇用の被共済者に元請が掛金充当した額</t>
    <rPh sb="0" eb="2">
      <t>デンシ</t>
    </rPh>
    <rPh sb="2" eb="4">
      <t>シンセイ</t>
    </rPh>
    <rPh sb="4" eb="6">
      <t>ホウシキ</t>
    </rPh>
    <rPh sb="11" eb="13">
      <t>ジシャ</t>
    </rPh>
    <rPh sb="13" eb="15">
      <t>コヨウ</t>
    </rPh>
    <rPh sb="16" eb="17">
      <t>ヒ</t>
    </rPh>
    <rPh sb="17" eb="20">
      <t>キョウサイシャ</t>
    </rPh>
    <rPh sb="21" eb="23">
      <t>モトウケ</t>
    </rPh>
    <rPh sb="24" eb="26">
      <t>カケキン</t>
    </rPh>
    <rPh sb="26" eb="28">
      <t>ジュウトウ</t>
    </rPh>
    <rPh sb="30" eb="31">
      <t>ガク</t>
    </rPh>
    <phoneticPr fontId="2"/>
  </si>
  <si>
    <t>電子申請方式において、自社雇用の被共済者に掛金充当した額</t>
    <rPh sb="0" eb="2">
      <t>デンシ</t>
    </rPh>
    <rPh sb="2" eb="4">
      <t>シンセイ</t>
    </rPh>
    <rPh sb="4" eb="6">
      <t>ホウシキ</t>
    </rPh>
    <rPh sb="11" eb="13">
      <t>ジシャ</t>
    </rPh>
    <rPh sb="13" eb="15">
      <t>コヨウ</t>
    </rPh>
    <rPh sb="16" eb="17">
      <t>ヒ</t>
    </rPh>
    <rPh sb="17" eb="20">
      <t>キョウサイシャ</t>
    </rPh>
    <rPh sb="21" eb="23">
      <t>カケキン</t>
    </rPh>
    <rPh sb="23" eb="25">
      <t>ジュウトウ</t>
    </rPh>
    <rPh sb="27" eb="28">
      <t>ガク</t>
    </rPh>
    <phoneticPr fontId="2"/>
  </si>
  <si>
    <t>共済証紙購入額</t>
    <rPh sb="0" eb="2">
      <t>キョウサイ</t>
    </rPh>
    <rPh sb="2" eb="4">
      <t>ショウシ</t>
    </rPh>
    <rPh sb="4" eb="6">
      <t>コウニュウ</t>
    </rPh>
    <rPh sb="6" eb="7">
      <t>ガク</t>
    </rPh>
    <phoneticPr fontId="2"/>
  </si>
  <si>
    <t>前年度から繰越した共済証紙の額</t>
    <rPh sb="0" eb="3">
      <t>ゼンネンド</t>
    </rPh>
    <rPh sb="5" eb="7">
      <t>クリコシ</t>
    </rPh>
    <rPh sb="9" eb="11">
      <t>キョウサイ</t>
    </rPh>
    <rPh sb="11" eb="13">
      <t>ショウシ</t>
    </rPh>
    <rPh sb="14" eb="15">
      <t>ガク</t>
    </rPh>
    <phoneticPr fontId="2"/>
  </si>
  <si>
    <t>元請から現物交付された共済証紙の額</t>
    <rPh sb="0" eb="2">
      <t>モトウケ</t>
    </rPh>
    <rPh sb="4" eb="6">
      <t>ゲンブツ</t>
    </rPh>
    <rPh sb="6" eb="8">
      <t>コウフ</t>
    </rPh>
    <rPh sb="11" eb="13">
      <t>キョウサイ</t>
    </rPh>
    <rPh sb="13" eb="15">
      <t>ショウシ</t>
    </rPh>
    <rPh sb="16" eb="17">
      <t>ガク</t>
    </rPh>
    <phoneticPr fontId="2"/>
  </si>
  <si>
    <t>下請に現物交付した共済証紙の額</t>
    <rPh sb="0" eb="2">
      <t>シタウケ</t>
    </rPh>
    <rPh sb="3" eb="5">
      <t>ゲンブツ</t>
    </rPh>
    <rPh sb="5" eb="7">
      <t>コウフ</t>
    </rPh>
    <rPh sb="9" eb="11">
      <t>キョウサイ</t>
    </rPh>
    <rPh sb="11" eb="13">
      <t>ショウシ</t>
    </rPh>
    <rPh sb="14" eb="15">
      <t>ガク</t>
    </rPh>
    <phoneticPr fontId="2"/>
  </si>
  <si>
    <t>人</t>
    <rPh sb="0" eb="1">
      <t>ニン</t>
    </rPh>
    <phoneticPr fontId="2"/>
  </si>
  <si>
    <t>件</t>
    <rPh sb="0" eb="1">
      <t>ケン</t>
    </rPh>
    <phoneticPr fontId="2"/>
  </si>
  <si>
    <t>日</t>
    <rPh sb="0" eb="1">
      <t>ニチ</t>
    </rPh>
    <phoneticPr fontId="2"/>
  </si>
  <si>
    <t>円</t>
    <rPh sb="0" eb="1">
      <t>エン</t>
    </rPh>
    <phoneticPr fontId="2"/>
  </si>
  <si>
    <t>×</t>
    <phoneticPr fontId="2"/>
  </si>
  <si>
    <t>決算期間中の</t>
    <rPh sb="0" eb="5">
      <t>ケッサンキカンチュウ</t>
    </rPh>
    <phoneticPr fontId="2"/>
  </si>
  <si>
    <t>現場での就労日数合計</t>
  </si>
  <si>
    <t>（参考：電子申請専用サイト→納付・充当状況証明書（④当期「被共済者に対する充当額）（自社分））</t>
    <rPh sb="1" eb="3">
      <t>サンコウ</t>
    </rPh>
    <rPh sb="4" eb="6">
      <t>デンシ</t>
    </rPh>
    <rPh sb="6" eb="8">
      <t>シンセイ</t>
    </rPh>
    <rPh sb="8" eb="10">
      <t>センヨウ</t>
    </rPh>
    <rPh sb="14" eb="16">
      <t>ノウフ</t>
    </rPh>
    <rPh sb="17" eb="19">
      <t>ジュウトウ</t>
    </rPh>
    <rPh sb="19" eb="21">
      <t>ジョウキョウ</t>
    </rPh>
    <rPh sb="21" eb="23">
      <t>ショウメイ</t>
    </rPh>
    <rPh sb="23" eb="24">
      <t>ショ</t>
    </rPh>
    <rPh sb="26" eb="28">
      <t>トウキ</t>
    </rPh>
    <rPh sb="29" eb="30">
      <t>ヒ</t>
    </rPh>
    <rPh sb="30" eb="33">
      <t>キョウサイシャ</t>
    </rPh>
    <rPh sb="34" eb="35">
      <t>タイ</t>
    </rPh>
    <rPh sb="37" eb="39">
      <t>ジュウトウ</t>
    </rPh>
    <rPh sb="39" eb="40">
      <t>ガク</t>
    </rPh>
    <rPh sb="42" eb="44">
      <t>ジシャ</t>
    </rPh>
    <rPh sb="44" eb="45">
      <t>ブン</t>
    </rPh>
    <phoneticPr fontId="2"/>
  </si>
  <si>
    <t>（参考：電子申請専用サイト→納付・充当状況証明書（＜参考＞元請から充当された額））</t>
    <rPh sb="1" eb="3">
      <t>サンコウ</t>
    </rPh>
    <rPh sb="4" eb="6">
      <t>デンシ</t>
    </rPh>
    <rPh sb="6" eb="8">
      <t>シンセイ</t>
    </rPh>
    <rPh sb="8" eb="10">
      <t>センヨウ</t>
    </rPh>
    <rPh sb="14" eb="16">
      <t>ノウフ</t>
    </rPh>
    <rPh sb="17" eb="19">
      <t>ジュウトウ</t>
    </rPh>
    <rPh sb="19" eb="21">
      <t>ジョウキョウ</t>
    </rPh>
    <rPh sb="21" eb="23">
      <t>ショウメイ</t>
    </rPh>
    <rPh sb="23" eb="24">
      <t>ショ</t>
    </rPh>
    <rPh sb="26" eb="28">
      <t>サンコウ</t>
    </rPh>
    <rPh sb="29" eb="31">
      <t>モトウケ</t>
    </rPh>
    <rPh sb="33" eb="35">
      <t>ジュウトウ</t>
    </rPh>
    <rPh sb="38" eb="39">
      <t>ガク</t>
    </rPh>
    <phoneticPr fontId="2"/>
  </si>
  <si>
    <t>（参考：当期掛金収納書合計額）</t>
    <rPh sb="1" eb="3">
      <t>サンコウ</t>
    </rPh>
    <rPh sb="4" eb="6">
      <t>トウキ</t>
    </rPh>
    <rPh sb="6" eb="8">
      <t>カケキン</t>
    </rPh>
    <rPh sb="8" eb="10">
      <t>シュウノウ</t>
    </rPh>
    <rPh sb="10" eb="11">
      <t>ショ</t>
    </rPh>
    <rPh sb="11" eb="13">
      <t>ゴウケイ</t>
    </rPh>
    <rPh sb="13" eb="14">
      <t>ガク</t>
    </rPh>
    <phoneticPr fontId="2"/>
  </si>
  <si>
    <t>（参考：共済証紙受払簿⑦の合計額）</t>
    <rPh sb="1" eb="3">
      <t>サンコウ</t>
    </rPh>
    <rPh sb="4" eb="6">
      <t>キョウサイ</t>
    </rPh>
    <rPh sb="6" eb="8">
      <t>ショウシ</t>
    </rPh>
    <rPh sb="8" eb="10">
      <t>ウケハライ</t>
    </rPh>
    <rPh sb="10" eb="11">
      <t>ボ</t>
    </rPh>
    <rPh sb="13" eb="15">
      <t>ゴウケイ</t>
    </rPh>
    <rPh sb="15" eb="16">
      <t>ガク</t>
    </rPh>
    <phoneticPr fontId="2"/>
  </si>
  <si>
    <t>（参考：共済証紙受払簿⑧の合計額）</t>
    <rPh sb="1" eb="3">
      <t>サンコウ</t>
    </rPh>
    <rPh sb="4" eb="6">
      <t>キョウサイ</t>
    </rPh>
    <rPh sb="6" eb="8">
      <t>ショウシ</t>
    </rPh>
    <rPh sb="8" eb="10">
      <t>ウケハライ</t>
    </rPh>
    <rPh sb="10" eb="11">
      <t>ボ</t>
    </rPh>
    <rPh sb="13" eb="15">
      <t>ゴウケイ</t>
    </rPh>
    <rPh sb="15" eb="16">
      <t>ガク</t>
    </rPh>
    <phoneticPr fontId="2"/>
  </si>
  <si>
    <t>正</t>
    <rPh sb="0" eb="1">
      <t>セイ</t>
    </rPh>
    <phoneticPr fontId="2"/>
  </si>
  <si>
    <t>誤</t>
    <rPh sb="0" eb="1">
      <t>ゴ</t>
    </rPh>
    <phoneticPr fontId="2"/>
  </si>
  <si>
    <t>Sheet1!M17</t>
    <phoneticPr fontId="2"/>
  </si>
  <si>
    <t>10/12</t>
    <phoneticPr fontId="2"/>
  </si>
  <si>
    <t>＝</t>
    <phoneticPr fontId="2"/>
  </si>
  <si>
    <t>Sheet1!L39</t>
    <phoneticPr fontId="2"/>
  </si>
  <si>
    <t>✓</t>
    <phoneticPr fontId="2"/>
  </si>
  <si>
    <t>Sheet1!L51</t>
    <phoneticPr fontId="2"/>
  </si>
  <si>
    <t>当てはまるいずれかにチェックを入れてください。</t>
    <phoneticPr fontId="2"/>
  </si>
  <si>
    <t>Sheet1!L66</t>
    <phoneticPr fontId="2"/>
  </si>
  <si>
    <t>Sheet1!M12</t>
    <phoneticPr fontId="2"/>
  </si>
  <si>
    <t>下請への適正な共済証紙の交付又は掛金の充当について</t>
    <rPh sb="0" eb="2">
      <t>シタウケ</t>
    </rPh>
    <rPh sb="4" eb="6">
      <t>テキセイ</t>
    </rPh>
    <rPh sb="7" eb="9">
      <t>キョウサイ</t>
    </rPh>
    <rPh sb="9" eb="11">
      <t>ショウシ</t>
    </rPh>
    <rPh sb="12" eb="14">
      <t>コウフ</t>
    </rPh>
    <rPh sb="14" eb="15">
      <t>マタ</t>
    </rPh>
    <rPh sb="16" eb="18">
      <t>カケキン</t>
    </rPh>
    <rPh sb="19" eb="21">
      <t>ジュウトウ</t>
    </rPh>
    <phoneticPr fontId="2"/>
  </si>
  <si>
    <t>の箇所のみ入力してください。</t>
    <rPh sb="1" eb="3">
      <t>カショ</t>
    </rPh>
    <rPh sb="5" eb="7">
      <t>ニュウリョク</t>
    </rPh>
    <phoneticPr fontId="2"/>
  </si>
  <si>
    <t>共済契約者番号</t>
    <rPh sb="0" eb="5">
      <t>キョウサイケイヤクシャ</t>
    </rPh>
    <rPh sb="5" eb="7">
      <t>バンゴウ</t>
    </rPh>
    <phoneticPr fontId="2"/>
  </si>
  <si>
    <t>－</t>
    <phoneticPr fontId="2"/>
  </si>
  <si>
    <t>共済契約者名</t>
    <rPh sb="0" eb="2">
      <t>キョウサイ</t>
    </rPh>
    <rPh sb="2" eb="5">
      <t>ケイヤクシャ</t>
    </rPh>
    <rPh sb="5" eb="6">
      <t>メイ</t>
    </rPh>
    <phoneticPr fontId="2"/>
  </si>
  <si>
    <t>《郵送での申請のみ》</t>
    <rPh sb="1" eb="3">
      <t>ユウソウ</t>
    </rPh>
    <rPh sb="5" eb="7">
      <t>シンセイ</t>
    </rPh>
    <phoneticPr fontId="2"/>
  </si>
  <si>
    <t>【提出書類】</t>
    <rPh sb="1" eb="3">
      <t>テイシュツ</t>
    </rPh>
    <rPh sb="3" eb="5">
      <t>ショルイ</t>
    </rPh>
    <phoneticPr fontId="2"/>
  </si>
  <si>
    <t>【加入・履行証明】　発行基準・提出書類チェックシート</t>
    <rPh sb="1" eb="3">
      <t>カニュウ</t>
    </rPh>
    <rPh sb="4" eb="6">
      <t>リコウ</t>
    </rPh>
    <rPh sb="6" eb="8">
      <t>ショウメイ</t>
    </rPh>
    <rPh sb="10" eb="12">
      <t>ハッコウ</t>
    </rPh>
    <rPh sb="12" eb="14">
      <t>キジュン</t>
    </rPh>
    <rPh sb="15" eb="17">
      <t>テイシュツ</t>
    </rPh>
    <rPh sb="17" eb="19">
      <t>ショルイ</t>
    </rPh>
    <phoneticPr fontId="2"/>
  </si>
  <si>
    <t>提出先</t>
    <rPh sb="0" eb="2">
      <t>テイシュツ</t>
    </rPh>
    <rPh sb="2" eb="3">
      <t>サキ</t>
    </rPh>
    <phoneticPr fontId="2"/>
  </si>
  <si>
    <t>〒780-0870　高知市本町４－２－１５</t>
    <rPh sb="10" eb="13">
      <t>コウチシ</t>
    </rPh>
    <rPh sb="13" eb="15">
      <t>ホンマチ</t>
    </rPh>
    <phoneticPr fontId="2"/>
  </si>
  <si>
    <t>　建退共　高知県支部</t>
    <rPh sb="1" eb="4">
      <t>ケンタイキョウ</t>
    </rPh>
    <rPh sb="5" eb="8">
      <t>コウチケン</t>
    </rPh>
    <rPh sb="8" eb="10">
      <t>シブ</t>
    </rPh>
    <phoneticPr fontId="2"/>
  </si>
  <si>
    <t>基準１</t>
    <rPh sb="0" eb="2">
      <t>キジュン</t>
    </rPh>
    <phoneticPr fontId="2"/>
  </si>
  <si>
    <t>基準２</t>
    <rPh sb="0" eb="2">
      <t>キジュン</t>
    </rPh>
    <phoneticPr fontId="2"/>
  </si>
  <si>
    <t>基準３</t>
    <rPh sb="0" eb="2">
      <t>キジュン</t>
    </rPh>
    <phoneticPr fontId="2"/>
  </si>
  <si>
    <t>基準４</t>
    <rPh sb="0" eb="2">
      <t>キジュン</t>
    </rPh>
    <phoneticPr fontId="2"/>
  </si>
  <si>
    <t>①</t>
    <phoneticPr fontId="2"/>
  </si>
  <si>
    <t>②</t>
    <phoneticPr fontId="2"/>
  </si>
  <si>
    <t>③</t>
    <phoneticPr fontId="2"/>
  </si>
  <si>
    <t>④</t>
    <phoneticPr fontId="2"/>
  </si>
  <si>
    <t>⑤</t>
    <phoneticPr fontId="2"/>
  </si>
  <si>
    <t>⑥</t>
    <phoneticPr fontId="2"/>
  </si>
  <si>
    <r>
      <rPr>
        <sz val="11"/>
        <rFont val="ＭＳ ゴシック"/>
        <family val="3"/>
        <charset val="128"/>
      </rPr>
      <t>①～⑥に空白があります。</t>
    </r>
    <r>
      <rPr>
        <sz val="11"/>
        <rFont val="游ゴシック"/>
        <family val="3"/>
        <charset val="128"/>
        <scheme val="minor"/>
      </rPr>
      <t xml:space="preserve">
</t>
    </r>
    <r>
      <rPr>
        <sz val="11"/>
        <rFont val="游ゴシック"/>
        <family val="3"/>
        <charset val="128"/>
      </rPr>
      <t>※</t>
    </r>
    <r>
      <rPr>
        <sz val="11"/>
        <rFont val="ＭＳ ゴシック"/>
        <family val="3"/>
        <charset val="128"/>
      </rPr>
      <t>０も記入してください。</t>
    </r>
    <rPh sb="4" eb="6">
      <t>クウハク</t>
    </rPh>
    <rPh sb="16" eb="18">
      <t>キニュウ</t>
    </rPh>
    <phoneticPr fontId="2"/>
  </si>
  <si>
    <t>基準１を満たしています。</t>
    <phoneticPr fontId="2"/>
  </si>
  <si>
    <t>基準２を満たしています。</t>
    <phoneticPr fontId="2"/>
  </si>
  <si>
    <t>基準３は該当しません。</t>
    <rPh sb="0" eb="2">
      <t>キジュン</t>
    </rPh>
    <rPh sb="4" eb="6">
      <t>ガイトウ</t>
    </rPh>
    <phoneticPr fontId="2"/>
  </si>
  <si>
    <t>基準４は該当しません。</t>
    <rPh sb="0" eb="2">
      <t>キジュン</t>
    </rPh>
    <rPh sb="4" eb="6">
      <t>ガイトウ</t>
    </rPh>
    <phoneticPr fontId="2"/>
  </si>
  <si>
    <t>●</t>
    <phoneticPr fontId="2"/>
  </si>
  <si>
    <t>加入・履行証明願（2部）</t>
    <rPh sb="0" eb="2">
      <t>カニュウ</t>
    </rPh>
    <rPh sb="3" eb="5">
      <t>リコウ</t>
    </rPh>
    <rPh sb="5" eb="8">
      <t>ショウメイネガ</t>
    </rPh>
    <rPh sb="10" eb="11">
      <t>ブ</t>
    </rPh>
    <phoneticPr fontId="2"/>
  </si>
  <si>
    <t>共済手帳受払簿（写）（様式第029号）</t>
    <rPh sb="0" eb="2">
      <t>キョウサイ</t>
    </rPh>
    <rPh sb="2" eb="4">
      <t>テチョウ</t>
    </rPh>
    <rPh sb="4" eb="6">
      <t>ウケハライ</t>
    </rPh>
    <rPh sb="6" eb="7">
      <t>ボ</t>
    </rPh>
    <rPh sb="8" eb="9">
      <t>ウツ</t>
    </rPh>
    <rPh sb="11" eb="13">
      <t>ヨウシキ</t>
    </rPh>
    <rPh sb="13" eb="14">
      <t>ダイ</t>
    </rPh>
    <rPh sb="17" eb="18">
      <t>ゴウ</t>
    </rPh>
    <phoneticPr fontId="2"/>
  </si>
  <si>
    <t>共済証紙受払簿（写）（様式第030号）</t>
    <rPh sb="0" eb="2">
      <t>キョウサイ</t>
    </rPh>
    <rPh sb="2" eb="4">
      <t>ショウシ</t>
    </rPh>
    <rPh sb="4" eb="6">
      <t>ウケハライ</t>
    </rPh>
    <rPh sb="6" eb="7">
      <t>ボ</t>
    </rPh>
    <rPh sb="8" eb="9">
      <t>ウツ</t>
    </rPh>
    <rPh sb="11" eb="13">
      <t>ヨウシキ</t>
    </rPh>
    <rPh sb="13" eb="14">
      <t>ダイ</t>
    </rPh>
    <rPh sb="17" eb="18">
      <t>ゴウ</t>
    </rPh>
    <phoneticPr fontId="2"/>
  </si>
  <si>
    <r>
      <t>返信用封筒</t>
    </r>
    <r>
      <rPr>
        <sz val="9"/>
        <color theme="1"/>
        <rFont val="HGMaruGothicMPRO"/>
        <family val="3"/>
        <charset val="128"/>
      </rPr>
      <t>（必要に応じたサイズの封筒へ住所・社名を記載し、所定の切手を貼付してください。）</t>
    </r>
    <phoneticPr fontId="2"/>
  </si>
  <si>
    <t>★1</t>
    <phoneticPr fontId="2"/>
  </si>
  <si>
    <t>★2</t>
    <phoneticPr fontId="2"/>
  </si>
  <si>
    <r>
      <t>退職給付拠出額等の総額（①</t>
    </r>
    <r>
      <rPr>
        <sz val="11"/>
        <color theme="1"/>
        <rFont val="HG丸ｺﾞｼｯｸM-PRO"/>
        <family val="3"/>
        <charset val="128"/>
      </rPr>
      <t>+②+③+④+⑤-⑥）</t>
    </r>
    <rPh sb="0" eb="2">
      <t>タイショク</t>
    </rPh>
    <rPh sb="2" eb="4">
      <t>キュウフ</t>
    </rPh>
    <rPh sb="4" eb="6">
      <t>キョシュツ</t>
    </rPh>
    <rPh sb="6" eb="7">
      <t>ガク</t>
    </rPh>
    <rPh sb="7" eb="8">
      <t>トウ</t>
    </rPh>
    <rPh sb="9" eb="11">
      <t>ソウガク</t>
    </rPh>
    <phoneticPr fontId="2"/>
  </si>
  <si>
    <r>
      <t>　すべて</t>
    </r>
    <r>
      <rPr>
        <b/>
        <sz val="9"/>
        <color rgb="FFFF0000"/>
        <rFont val="HGMaruGothicMPRO"/>
        <family val="3"/>
        <charset val="128"/>
      </rPr>
      <t>電子申請で掛金充当している。</t>
    </r>
    <rPh sb="4" eb="6">
      <t>デンシ</t>
    </rPh>
    <rPh sb="6" eb="8">
      <t>シンセイ</t>
    </rPh>
    <rPh sb="9" eb="11">
      <t>カケキン</t>
    </rPh>
    <rPh sb="11" eb="13">
      <t>ジュウトウ</t>
    </rPh>
    <phoneticPr fontId="2"/>
  </si>
  <si>
    <t>基準４を満たしています。</t>
    <phoneticPr fontId="2"/>
  </si>
  <si>
    <t>基準１は該当しません。</t>
    <rPh sb="0" eb="2">
      <t>キジュン</t>
    </rPh>
    <rPh sb="4" eb="6">
      <t>ガイトウ</t>
    </rPh>
    <phoneticPr fontId="2"/>
  </si>
  <si>
    <t>基準２は該当しません。</t>
    <rPh sb="0" eb="2">
      <t>キジュン</t>
    </rPh>
    <rPh sb="4" eb="6">
      <t>ガイトウ</t>
    </rPh>
    <phoneticPr fontId="2"/>
  </si>
  <si>
    <t>○○○○</t>
    <phoneticPr fontId="2"/>
  </si>
  <si>
    <t>○</t>
    <phoneticPr fontId="2"/>
  </si>
  <si>
    <t>○○○－</t>
    <phoneticPr fontId="2"/>
  </si>
  <si>
    <t>○○－－</t>
    <phoneticPr fontId="2"/>
  </si>
  <si>
    <t>○○－○</t>
    <phoneticPr fontId="2"/>
  </si>
  <si>
    <t>－－○○</t>
    <phoneticPr fontId="2"/>
  </si>
  <si>
    <t>－－－○</t>
    <phoneticPr fontId="2"/>
  </si>
  <si>
    <t>パターン</t>
    <phoneticPr fontId="2"/>
  </si>
  <si>
    <t>結果</t>
    <rPh sb="0" eb="2">
      <t>ケッカ</t>
    </rPh>
    <phoneticPr fontId="2"/>
  </si>
  <si>
    <t>Sheet1!C71</t>
    <phoneticPr fontId="2"/>
  </si>
  <si>
    <t>加入・履行証明願を受付けます。</t>
    <rPh sb="0" eb="2">
      <t>カニュウ</t>
    </rPh>
    <rPh sb="3" eb="5">
      <t>リコウ</t>
    </rPh>
    <rPh sb="5" eb="8">
      <t>ショウメイネガイ</t>
    </rPh>
    <rPh sb="9" eb="11">
      <t>ウケツケ</t>
    </rPh>
    <phoneticPr fontId="2"/>
  </si>
  <si>
    <t>※注意※　
あらためて審査を行いますので、
証明書の発行を約束するものではございません。</t>
    <rPh sb="1" eb="3">
      <t>チュウイ</t>
    </rPh>
    <rPh sb="11" eb="13">
      <t>シンサ</t>
    </rPh>
    <rPh sb="14" eb="15">
      <t>オコナ</t>
    </rPh>
    <rPh sb="22" eb="25">
      <t>ショウメイショ</t>
    </rPh>
    <rPh sb="26" eb="28">
      <t>ハッコウ</t>
    </rPh>
    <rPh sb="29" eb="31">
      <t>ヤクソク</t>
    </rPh>
    <phoneticPr fontId="2"/>
  </si>
  <si>
    <t>㋐～㋒の合計が、決算期間中の被共済者数と同じです。</t>
    <phoneticPr fontId="2"/>
  </si>
  <si>
    <t>㋐～㋒の合計が、決算期間中の被共済者数と同じではありません。</t>
    <phoneticPr fontId="2"/>
  </si>
  <si>
    <t>㋐～㋒に空白があります。
※０も記入してください。</t>
    <rPh sb="4" eb="6">
      <t>クウハク</t>
    </rPh>
    <rPh sb="16" eb="18">
      <t>キニュウ</t>
    </rPh>
    <phoneticPr fontId="2"/>
  </si>
  <si>
    <r>
      <t>　当てはまる</t>
    </r>
    <r>
      <rPr>
        <u val="double"/>
        <sz val="11"/>
        <color theme="1"/>
        <rFont val="HGMaruGothicMPRO"/>
        <family val="3"/>
        <charset val="128"/>
      </rPr>
      <t>いずれか1つに</t>
    </r>
    <r>
      <rPr>
        <sz val="11"/>
        <color theme="1"/>
        <rFont val="HGMaruGothicMPRO"/>
        <family val="3"/>
        <charset val="128"/>
      </rPr>
      <t>チェックを入れてください。</t>
    </r>
    <phoneticPr fontId="2"/>
  </si>
  <si>
    <r>
      <t xml:space="preserve">決算期間中の被共済者の現場での就労日数合計
</t>
    </r>
    <r>
      <rPr>
        <sz val="6"/>
        <color theme="1"/>
        <rFont val="HGMaruGothicMPRO"/>
        <family val="3"/>
        <charset val="128"/>
      </rPr>
      <t>（共済手帳受払簿に記載した現場での就労日数の合計）</t>
    </r>
    <rPh sb="0" eb="2">
      <t>ケッサン</t>
    </rPh>
    <rPh sb="2" eb="5">
      <t>キカンチュウ</t>
    </rPh>
    <rPh sb="6" eb="10">
      <t>ヒキョウサイシャ</t>
    </rPh>
    <rPh sb="11" eb="13">
      <t>ゲンバ</t>
    </rPh>
    <rPh sb="15" eb="17">
      <t>シュウロウ</t>
    </rPh>
    <rPh sb="17" eb="19">
      <t>ニッスウ</t>
    </rPh>
    <rPh sb="19" eb="21">
      <t>ゴウケイ</t>
    </rPh>
    <phoneticPr fontId="2"/>
  </si>
  <si>
    <t>（参考：前年度共済証紙受払簿の残高）</t>
    <rPh sb="1" eb="3">
      <t>サンコウ</t>
    </rPh>
    <rPh sb="4" eb="7">
      <t>ゼンネンド</t>
    </rPh>
    <rPh sb="7" eb="9">
      <t>キョウサイ</t>
    </rPh>
    <rPh sb="9" eb="11">
      <t>ショウシ</t>
    </rPh>
    <rPh sb="11" eb="13">
      <t>ウケハライ</t>
    </rPh>
    <rPh sb="13" eb="14">
      <t>ボ</t>
    </rPh>
    <rPh sb="15" eb="17">
      <t>ザンダカ</t>
    </rPh>
    <phoneticPr fontId="2"/>
  </si>
  <si>
    <t>基準未満
㋐㋑に該当する全ての【手帳更新】が必要です。
加入・履行証明願申請日までに更新の手続きを行ってください。</t>
    <rPh sb="28" eb="30">
      <t>カニュウ</t>
    </rPh>
    <rPh sb="31" eb="33">
      <t>リコウ</t>
    </rPh>
    <rPh sb="33" eb="36">
      <t>ショウメイネガ</t>
    </rPh>
    <rPh sb="36" eb="38">
      <t>シンセイ</t>
    </rPh>
    <rPh sb="38" eb="39">
      <t>ビ</t>
    </rPh>
    <rPh sb="42" eb="44">
      <t>コウシン</t>
    </rPh>
    <rPh sb="45" eb="47">
      <t>テツヅ</t>
    </rPh>
    <rPh sb="49" eb="50">
      <t>オコナ</t>
    </rPh>
    <phoneticPr fontId="2"/>
  </si>
  <si>
    <t>基準未満　就労日数分の掛金が不足しています。
【証紙購入】【掛金充当】【元請からの交付】等が必要です。
加入・履行証明願申請日までに手続きを行ってください。</t>
    <rPh sb="52" eb="54">
      <t>カニュウ</t>
    </rPh>
    <rPh sb="55" eb="57">
      <t>リコウ</t>
    </rPh>
    <rPh sb="57" eb="60">
      <t>ショウメイネガ</t>
    </rPh>
    <rPh sb="60" eb="62">
      <t>シンセイ</t>
    </rPh>
    <rPh sb="62" eb="63">
      <t>ビ</t>
    </rPh>
    <rPh sb="66" eb="68">
      <t>テツヅ</t>
    </rPh>
    <rPh sb="70" eb="71">
      <t>オコナ</t>
    </rPh>
    <phoneticPr fontId="2"/>
  </si>
  <si>
    <t>現時点では、加入・履行証明願は受付けできません。
申請日までに該当の手続きを行ってください。</t>
    <rPh sb="0" eb="3">
      <t>ゲンジテン</t>
    </rPh>
    <rPh sb="6" eb="8">
      <t>カニュウ</t>
    </rPh>
    <rPh sb="9" eb="14">
      <t>リコウショウメイネガイ</t>
    </rPh>
    <rPh sb="15" eb="17">
      <t>ウケツ</t>
    </rPh>
    <rPh sb="25" eb="28">
      <t>シンセイビ</t>
    </rPh>
    <rPh sb="31" eb="33">
      <t>ガイトウ</t>
    </rPh>
    <rPh sb="34" eb="36">
      <t>テツヅ</t>
    </rPh>
    <rPh sb="38" eb="39">
      <t>オコナ</t>
    </rPh>
    <phoneticPr fontId="2"/>
  </si>
  <si>
    <t>「工事別共済証紙受払簿（様式第032号）」を作成し、
工事完成後1年間事務所に備え付けてください。</t>
    <phoneticPr fontId="2"/>
  </si>
  <si>
    <t>基準３を満たしています。
建退共の求めに応じ【工事別共済証紙受払簿（様式第032号）】をご提示いただく場合がございます。</t>
    <rPh sb="13" eb="16">
      <t>ケンタイキョウ</t>
    </rPh>
    <rPh sb="17" eb="18">
      <t>モト</t>
    </rPh>
    <rPh sb="20" eb="21">
      <t>オウ</t>
    </rPh>
    <rPh sb="23" eb="25">
      <t>コウジ</t>
    </rPh>
    <rPh sb="25" eb="26">
      <t>ベツ</t>
    </rPh>
    <rPh sb="26" eb="28">
      <t>キョウサイ</t>
    </rPh>
    <rPh sb="28" eb="30">
      <t>ショウシ</t>
    </rPh>
    <rPh sb="30" eb="32">
      <t>ウケハライ</t>
    </rPh>
    <rPh sb="32" eb="33">
      <t>ボ</t>
    </rPh>
    <rPh sb="34" eb="36">
      <t>ヨウシキ</t>
    </rPh>
    <rPh sb="36" eb="37">
      <t>ダイ</t>
    </rPh>
    <rPh sb="40" eb="41">
      <t>ゴウ</t>
    </rPh>
    <rPh sb="45" eb="47">
      <t>テイジ</t>
    </rPh>
    <rPh sb="51" eb="53">
      <t>バアイ</t>
    </rPh>
    <phoneticPr fontId="2"/>
  </si>
  <si>
    <t>【建退共制度に係る被共済者就労状況報告書
(事務受託様式第2号)】にて適正に証紙交付をしてください。</t>
    <phoneticPr fontId="2"/>
  </si>
  <si>
    <t>※郵送での申請の場合は、発行確定後FAXにて振込口座をお知らせします。発行手数料入金確認後、証明書を発送いたします。</t>
    <rPh sb="1" eb="3">
      <t>ユウソウ</t>
    </rPh>
    <rPh sb="5" eb="7">
      <t>シンセイ</t>
    </rPh>
    <rPh sb="8" eb="10">
      <t>バアイ</t>
    </rPh>
    <rPh sb="12" eb="14">
      <t>ハッコウ</t>
    </rPh>
    <rPh sb="14" eb="16">
      <t>カクテイ</t>
    </rPh>
    <rPh sb="16" eb="17">
      <t>ゴ</t>
    </rPh>
    <rPh sb="22" eb="24">
      <t>フリコミ</t>
    </rPh>
    <rPh sb="24" eb="26">
      <t>コウザ</t>
    </rPh>
    <rPh sb="28" eb="29">
      <t>シ</t>
    </rPh>
    <phoneticPr fontId="1"/>
  </si>
  <si>
    <r>
      <t>発行手数料　1件　2,200円</t>
    </r>
    <r>
      <rPr>
        <sz val="9"/>
        <color theme="1"/>
        <rFont val="HGMaruGothicMPRO"/>
        <family val="3"/>
        <charset val="128"/>
      </rPr>
      <t>（10％対象2,000円　消費税200円）</t>
    </r>
    <rPh sb="0" eb="2">
      <t>ハッコウ</t>
    </rPh>
    <rPh sb="2" eb="5">
      <t>テスウリョウ</t>
    </rPh>
    <rPh sb="7" eb="8">
      <t>ケン</t>
    </rPh>
    <rPh sb="14" eb="15">
      <t>エン</t>
    </rPh>
    <rPh sb="19" eb="21">
      <t>タイショウ</t>
    </rPh>
    <rPh sb="26" eb="27">
      <t>エン</t>
    </rPh>
    <rPh sb="28" eb="31">
      <t>ショウヒゼイ</t>
    </rPh>
    <rPh sb="34" eb="35">
      <t>エン</t>
    </rPh>
    <phoneticPr fontId="2"/>
  </si>
  <si>
    <r>
      <t>　【工事別共済証紙受払簿（様式第032号）】を作成し工事完成後1年間事務所に</t>
    </r>
    <r>
      <rPr>
        <b/>
        <sz val="9"/>
        <color rgb="FFFF0000"/>
        <rFont val="HGMaruGothicMPRO"/>
        <family val="3"/>
        <charset val="128"/>
      </rPr>
      <t>備え付けている。</t>
    </r>
    <rPh sb="13" eb="15">
      <t>ヨウシキ</t>
    </rPh>
    <rPh sb="15" eb="16">
      <t>ダイ</t>
    </rPh>
    <rPh sb="19" eb="20">
      <t>ゴウ</t>
    </rPh>
    <phoneticPr fontId="2"/>
  </si>
  <si>
    <r>
      <t>　【工事別共済証紙受払簿（様式第032号）】を作成し工事完成後1年間事務所に</t>
    </r>
    <r>
      <rPr>
        <b/>
        <sz val="9"/>
        <color rgb="FFFF0000"/>
        <rFont val="HGMaruGothicMPRO"/>
        <family val="3"/>
        <charset val="128"/>
      </rPr>
      <t>備え付けていない。</t>
    </r>
    <rPh sb="13" eb="15">
      <t>ヨウシキ</t>
    </rPh>
    <rPh sb="15" eb="16">
      <t>ダイ</t>
    </rPh>
    <rPh sb="19" eb="20">
      <t>ゴウ</t>
    </rPh>
    <phoneticPr fontId="2"/>
  </si>
  <si>
    <t>※注意※　
決算日以降申請日までの手続き確認が必要となります。高知県支部までお問い合わせください。</t>
    <rPh sb="1" eb="3">
      <t>チュウイ</t>
    </rPh>
    <rPh sb="6" eb="9">
      <t>ケッサンビ</t>
    </rPh>
    <rPh sb="9" eb="11">
      <t>イコウ</t>
    </rPh>
    <rPh sb="11" eb="13">
      <t>シンセイ</t>
    </rPh>
    <rPh sb="13" eb="14">
      <t>ビ</t>
    </rPh>
    <rPh sb="17" eb="19">
      <t>テツヅ</t>
    </rPh>
    <rPh sb="20" eb="22">
      <t>カクニン</t>
    </rPh>
    <rPh sb="23" eb="25">
      <t>ヒツヨウ</t>
    </rPh>
    <rPh sb="31" eb="34">
      <t>コウチケン</t>
    </rPh>
    <rPh sb="34" eb="36">
      <t>シブ</t>
    </rPh>
    <rPh sb="39" eb="40">
      <t>ト</t>
    </rPh>
    <rPh sb="41" eb="42">
      <t>ア</t>
    </rPh>
    <phoneticPr fontId="2"/>
  </si>
  <si>
    <t>◎</t>
    <phoneticPr fontId="2"/>
  </si>
  <si>
    <t>※電子申請方式のみで掛金納付をしている事業所は、●印の書類の提出は不要です。</t>
    <rPh sb="1" eb="3">
      <t>デンシ</t>
    </rPh>
    <rPh sb="3" eb="5">
      <t>シンセイ</t>
    </rPh>
    <rPh sb="5" eb="7">
      <t>ホウシキ</t>
    </rPh>
    <rPh sb="10" eb="12">
      <t>カケキン</t>
    </rPh>
    <rPh sb="12" eb="14">
      <t>ノウフ</t>
    </rPh>
    <rPh sb="19" eb="22">
      <t>ジギョウショ</t>
    </rPh>
    <rPh sb="25" eb="26">
      <t>シルシ</t>
    </rPh>
    <rPh sb="27" eb="29">
      <t>ショルイ</t>
    </rPh>
    <rPh sb="30" eb="32">
      <t>テイシュツ</t>
    </rPh>
    <rPh sb="33" eb="35">
      <t>フヨウ</t>
    </rPh>
    <phoneticPr fontId="2"/>
  </si>
  <si>
    <t>○－○○</t>
    <phoneticPr fontId="2"/>
  </si>
  <si>
    <t>※令和６年度より様式が新しくなっています。</t>
    <rPh sb="1" eb="3">
      <t>レイワ</t>
    </rPh>
    <rPh sb="4" eb="6">
      <t>ネンド</t>
    </rPh>
    <rPh sb="8" eb="10">
      <t>ヨウシキ</t>
    </rPh>
    <rPh sb="11" eb="12">
      <t>アタラ</t>
    </rPh>
    <phoneticPr fontId="1"/>
  </si>
  <si>
    <t>【加入・履行証明】発行基準・提出書類チェックシート　</t>
    <rPh sb="1" eb="3">
      <t>カニュウ</t>
    </rPh>
    <rPh sb="4" eb="6">
      <t>リコウ</t>
    </rPh>
    <rPh sb="6" eb="8">
      <t>ショウメイ</t>
    </rPh>
    <rPh sb="9" eb="11">
      <t>ハッコウ</t>
    </rPh>
    <rPh sb="11" eb="13">
      <t>キジュン</t>
    </rPh>
    <rPh sb="14" eb="16">
      <t>テイシュツ</t>
    </rPh>
    <rPh sb="16" eb="18">
      <t>ショルイ</t>
    </rPh>
    <phoneticPr fontId="2"/>
  </si>
  <si>
    <r>
      <rPr>
        <sz val="9"/>
        <color rgb="FFFF0000"/>
        <rFont val="HGMaruGothicMPRO"/>
        <family val="3"/>
        <charset val="128"/>
      </rPr>
      <t>※本シート</t>
    </r>
    <r>
      <rPr>
        <sz val="7"/>
        <color rgb="FFFF0000"/>
        <rFont val="HGMaruGothicMPRO"/>
        <family val="3"/>
        <charset val="128"/>
      </rPr>
      <t>　令和６年度高知県支部新設書類です。</t>
    </r>
    <rPh sb="1" eb="2">
      <t>ホン</t>
    </rPh>
    <rPh sb="6" eb="8">
      <t>レイワ</t>
    </rPh>
    <rPh sb="9" eb="11">
      <t>ネンド</t>
    </rPh>
    <rPh sb="11" eb="16">
      <t>コウチケンシブ</t>
    </rPh>
    <rPh sb="16" eb="18">
      <t>シンセツ</t>
    </rPh>
    <rPh sb="18" eb="20">
      <t>ショルイ</t>
    </rPh>
    <phoneticPr fontId="1"/>
  </si>
  <si>
    <r>
      <t>決算期間中の被共済者数</t>
    </r>
    <r>
      <rPr>
        <sz val="9"/>
        <color theme="1"/>
        <rFont val="HGMaruGothicMPRO"/>
        <family val="3"/>
        <charset val="128"/>
      </rPr>
      <t>（決算期間中に辞めた方も含めます）</t>
    </r>
    <rPh sb="0" eb="2">
      <t>ケッサン</t>
    </rPh>
    <rPh sb="2" eb="5">
      <t>キカンチュウ</t>
    </rPh>
    <rPh sb="6" eb="7">
      <t>ヒ</t>
    </rPh>
    <rPh sb="7" eb="10">
      <t>キョウサイシャ</t>
    </rPh>
    <rPh sb="10" eb="11">
      <t>スウ</t>
    </rPh>
    <rPh sb="12" eb="17">
      <t>ケッサンキカンチュウ</t>
    </rPh>
    <phoneticPr fontId="2"/>
  </si>
  <si>
    <t>建退共制度に係る被共済者就労状況報告書（事務受託様式第2号）（写）</t>
    <rPh sb="31" eb="32">
      <t>ウツ</t>
    </rPh>
    <phoneticPr fontId="2"/>
  </si>
  <si>
    <t>決算期間中、共済手帳の証紙貼付が満了した人</t>
    <rPh sb="0" eb="5">
      <t>ケッサンキカンチュウ</t>
    </rPh>
    <rPh sb="6" eb="10">
      <t>キョウサイテチョウ</t>
    </rPh>
    <rPh sb="11" eb="13">
      <t>ショウシ</t>
    </rPh>
    <rPh sb="13" eb="15">
      <t>チョウフ</t>
    </rPh>
    <rPh sb="16" eb="18">
      <t>マンリョウ</t>
    </rPh>
    <rPh sb="20" eb="21">
      <t>ヒト</t>
    </rPh>
    <phoneticPr fontId="2"/>
  </si>
  <si>
    <r>
      <rPr>
        <sz val="9"/>
        <color theme="1"/>
        <rFont val="HGMaruGothicMPRO"/>
        <family val="3"/>
        <charset val="128"/>
      </rPr>
      <t>決算期間中、共済手帳に証紙は貼り終えていないが、共済手帳左QRコード下の次回更新時期が到来した人</t>
    </r>
    <r>
      <rPr>
        <sz val="6"/>
        <color theme="1"/>
        <rFont val="HGMaruGothicMPRO"/>
        <family val="3"/>
        <charset val="128"/>
      </rPr>
      <t>(交付日より2年が経過した人も</t>
    </r>
    <r>
      <rPr>
        <sz val="6"/>
        <color rgb="FFFF0000"/>
        <rFont val="HGMaruGothicMPRO"/>
        <family val="3"/>
        <charset val="128"/>
      </rPr>
      <t>含めます</t>
    </r>
    <r>
      <rPr>
        <sz val="6"/>
        <color theme="1"/>
        <rFont val="HGMaruGothicMPRO"/>
        <family val="3"/>
        <charset val="128"/>
      </rPr>
      <t>)</t>
    </r>
    <rPh sb="0" eb="5">
      <t>ケッサンキカンチュウ</t>
    </rPh>
    <rPh sb="6" eb="10">
      <t>キョウサイテチョウ</t>
    </rPh>
    <rPh sb="11" eb="13">
      <t>ショウシ</t>
    </rPh>
    <rPh sb="14" eb="15">
      <t>ハ</t>
    </rPh>
    <rPh sb="16" eb="17">
      <t>オ</t>
    </rPh>
    <rPh sb="24" eb="28">
      <t>キョウサイテチョウ</t>
    </rPh>
    <rPh sb="28" eb="29">
      <t>ヒダリ</t>
    </rPh>
    <rPh sb="34" eb="35">
      <t>シタ</t>
    </rPh>
    <rPh sb="36" eb="38">
      <t>ジカイ</t>
    </rPh>
    <rPh sb="38" eb="40">
      <t>コウシン</t>
    </rPh>
    <rPh sb="40" eb="42">
      <t>ジキ</t>
    </rPh>
    <rPh sb="43" eb="45">
      <t>トウライ</t>
    </rPh>
    <rPh sb="47" eb="48">
      <t>ヒト</t>
    </rPh>
    <phoneticPr fontId="2"/>
  </si>
  <si>
    <t>㋐・㋑どちらにも該当しない人</t>
    <rPh sb="8" eb="10">
      <t>ガイトウ</t>
    </rPh>
    <phoneticPr fontId="2"/>
  </si>
  <si>
    <t xml:space="preserve">証紙貼付方式を採用する公共工事について
</t>
    <rPh sb="0" eb="2">
      <t>ショウシ</t>
    </rPh>
    <rPh sb="2" eb="4">
      <t>チョウフ</t>
    </rPh>
    <rPh sb="4" eb="6">
      <t>ホウシキ</t>
    </rPh>
    <rPh sb="7" eb="9">
      <t>サイヨウ</t>
    </rPh>
    <rPh sb="11" eb="13">
      <t>コウキョウ</t>
    </rPh>
    <rPh sb="13" eb="15">
      <t>コウジ</t>
    </rPh>
    <phoneticPr fontId="2"/>
  </si>
  <si>
    <t>公共工事を受注し証紙貼付方式を採用する場合は、当該公共工事に係る「工事別共済証紙受払簿」を工事完成後１年間事務所に備え付けていること。</t>
  </si>
  <si>
    <t>（満了した共済手帳を更新している・次回更新時期が到来した共済手帳を更新している・交付日より2年経過した共済手帳を更新している）</t>
    <rPh sb="5" eb="9">
      <t>キョウサイテチョウ</t>
    </rPh>
    <rPh sb="28" eb="30">
      <t>キョウサイ</t>
    </rPh>
    <phoneticPr fontId="2"/>
  </si>
  <si>
    <t>下請に証紙交付をしている元請公共工事がある場合は、決算期間内に証紙交付した最も請負代金の大きい公共工事の（事務受託様式２号）の写しの提出が必要です。</t>
    <rPh sb="0" eb="2">
      <t>シタウ</t>
    </rPh>
    <rPh sb="3" eb="7">
      <t>ショウシコウフ</t>
    </rPh>
    <rPh sb="12" eb="18">
      <t>モトウケコウキョウコウジ</t>
    </rPh>
    <rPh sb="21" eb="23">
      <t>バアイ</t>
    </rPh>
    <rPh sb="25" eb="30">
      <t>ケッサンキカンナイ</t>
    </rPh>
    <rPh sb="31" eb="33">
      <t>ショウシ</t>
    </rPh>
    <rPh sb="33" eb="35">
      <t>コウフ</t>
    </rPh>
    <rPh sb="37" eb="38">
      <t>モット</t>
    </rPh>
    <rPh sb="39" eb="43">
      <t>ウケオイダイキン</t>
    </rPh>
    <rPh sb="44" eb="45">
      <t>オオ</t>
    </rPh>
    <rPh sb="47" eb="51">
      <t>コウキョウコウジ</t>
    </rPh>
    <rPh sb="53" eb="59">
      <t>ジムジュタクヨウシキ</t>
    </rPh>
    <rPh sb="60" eb="61">
      <t>ゴウ</t>
    </rPh>
    <rPh sb="63" eb="64">
      <t>ウツ</t>
    </rPh>
    <rPh sb="66" eb="68">
      <t>テイシュツ</t>
    </rPh>
    <rPh sb="69" eb="71">
      <t>ヒツヨウ</t>
    </rPh>
    <phoneticPr fontId="2"/>
  </si>
  <si>
    <r>
      <t>●決算期間内に、下請に証紙交付又は掛金充当を行っている元請公共工事のある事業主で証紙交付が</t>
    </r>
    <r>
      <rPr>
        <b/>
        <sz val="9"/>
        <color rgb="FFFF0000"/>
        <rFont val="HGMaruGothicMPRO"/>
        <family val="3"/>
        <charset val="128"/>
      </rPr>
      <t>あり、</t>
    </r>
    <rPh sb="1" eb="3">
      <t>ケッサン</t>
    </rPh>
    <rPh sb="3" eb="5">
      <t>キカン</t>
    </rPh>
    <rPh sb="5" eb="6">
      <t>ナイ</t>
    </rPh>
    <rPh sb="15" eb="16">
      <t>マタ</t>
    </rPh>
    <rPh sb="27" eb="33">
      <t>モトウケコウキョウコウジ</t>
    </rPh>
    <phoneticPr fontId="2"/>
  </si>
  <si>
    <r>
      <t>●決算期間内に、下請に証紙交付又は掛金充当を行っている元請公共工事のある事業主で証紙交付が</t>
    </r>
    <r>
      <rPr>
        <b/>
        <sz val="9"/>
        <color rgb="FFFF0000"/>
        <rFont val="HGMaruGothicMPRO"/>
        <family val="3"/>
        <charset val="128"/>
      </rPr>
      <t>あるが、</t>
    </r>
    <rPh sb="1" eb="3">
      <t>ケッサン</t>
    </rPh>
    <rPh sb="3" eb="5">
      <t>キカン</t>
    </rPh>
    <rPh sb="5" eb="6">
      <t>ナイ</t>
    </rPh>
    <rPh sb="8" eb="10">
      <t>シタウ</t>
    </rPh>
    <rPh sb="11" eb="15">
      <t>ショウシコウフ</t>
    </rPh>
    <rPh sb="15" eb="16">
      <t>マタ</t>
    </rPh>
    <rPh sb="17" eb="18">
      <t>カ</t>
    </rPh>
    <rPh sb="18" eb="19">
      <t>キン</t>
    </rPh>
    <rPh sb="19" eb="21">
      <t>ジュウトウ</t>
    </rPh>
    <rPh sb="22" eb="23">
      <t>オコナ</t>
    </rPh>
    <rPh sb="27" eb="33">
      <t>モトウケコウキョウコウジ</t>
    </rPh>
    <rPh sb="36" eb="39">
      <t>ジギョウヌシ</t>
    </rPh>
    <rPh sb="40" eb="44">
      <t>ショウシコウフ</t>
    </rPh>
    <phoneticPr fontId="2"/>
  </si>
  <si>
    <r>
      <t>●決算期間内に、下請に証紙交付又は掛金充当を行っている元請公共工事のある事業主であるが、証紙交付は</t>
    </r>
    <r>
      <rPr>
        <b/>
        <sz val="9"/>
        <color rgb="FFFF0000"/>
        <rFont val="HGMaruGothicMPRO"/>
        <family val="3"/>
        <charset val="128"/>
      </rPr>
      <t>なく、</t>
    </r>
    <rPh sb="1" eb="3">
      <t>ケッサン</t>
    </rPh>
    <rPh sb="3" eb="5">
      <t>キカン</t>
    </rPh>
    <rPh sb="5" eb="6">
      <t>ナイ</t>
    </rPh>
    <rPh sb="8" eb="10">
      <t>シタウ</t>
    </rPh>
    <rPh sb="11" eb="15">
      <t>ショウシコウフ</t>
    </rPh>
    <rPh sb="15" eb="16">
      <t>マタ</t>
    </rPh>
    <rPh sb="17" eb="18">
      <t>カ</t>
    </rPh>
    <rPh sb="18" eb="19">
      <t>キン</t>
    </rPh>
    <rPh sb="19" eb="21">
      <t>ジュウトウ</t>
    </rPh>
    <rPh sb="22" eb="23">
      <t>オコナ</t>
    </rPh>
    <rPh sb="27" eb="33">
      <t>モトウケコウキョウコウジ</t>
    </rPh>
    <rPh sb="36" eb="39">
      <t>ジギョウヌシ</t>
    </rPh>
    <rPh sb="44" eb="48">
      <t>ショウシコウフ</t>
    </rPh>
    <phoneticPr fontId="2"/>
  </si>
  <si>
    <r>
      <t>●決算期間内に、下請に証紙交付又は掛金充当を行う</t>
    </r>
    <r>
      <rPr>
        <b/>
        <sz val="9"/>
        <color rgb="FFFF0000"/>
        <rFont val="HGMaruGothicMPRO"/>
        <family val="3"/>
        <charset val="128"/>
      </rPr>
      <t>元請公共工事はなかった。</t>
    </r>
    <rPh sb="1" eb="3">
      <t>ケッサン</t>
    </rPh>
    <rPh sb="3" eb="5">
      <t>キカン</t>
    </rPh>
    <rPh sb="5" eb="6">
      <t>ナイ</t>
    </rPh>
    <rPh sb="15" eb="16">
      <t>マタ</t>
    </rPh>
    <rPh sb="24" eb="26">
      <t>モトウケ</t>
    </rPh>
    <rPh sb="26" eb="28">
      <t>コウキョウ</t>
    </rPh>
    <rPh sb="28" eb="30">
      <t>コウジ</t>
    </rPh>
    <phoneticPr fontId="2"/>
  </si>
  <si>
    <r>
      <t>●決算期間内に、証紙を貼付・交付する、元請公共工事が</t>
    </r>
    <r>
      <rPr>
        <b/>
        <sz val="9"/>
        <color rgb="FFFF0000"/>
        <rFont val="HGMaruGothicMPRO"/>
        <family val="3"/>
        <charset val="128"/>
      </rPr>
      <t>あり、</t>
    </r>
    <rPh sb="1" eb="3">
      <t>ケッサン</t>
    </rPh>
    <rPh sb="3" eb="5">
      <t>キカン</t>
    </rPh>
    <rPh sb="5" eb="6">
      <t>ナイ</t>
    </rPh>
    <rPh sb="8" eb="10">
      <t>ショウシ</t>
    </rPh>
    <rPh sb="11" eb="13">
      <t>チョウフ</t>
    </rPh>
    <rPh sb="14" eb="16">
      <t>コウフ</t>
    </rPh>
    <rPh sb="19" eb="21">
      <t>モトウケ</t>
    </rPh>
    <rPh sb="21" eb="23">
      <t>コウキョウ</t>
    </rPh>
    <rPh sb="23" eb="25">
      <t>コウジ</t>
    </rPh>
    <phoneticPr fontId="2"/>
  </si>
  <si>
    <r>
      <t>●決算期間内に、証紙を貼付・交付する、元請公共工事が</t>
    </r>
    <r>
      <rPr>
        <b/>
        <sz val="9"/>
        <color rgb="FFFF0000"/>
        <rFont val="HGMaruGothicMPRO"/>
        <family val="3"/>
        <charset val="128"/>
      </rPr>
      <t>あるが、</t>
    </r>
    <rPh sb="1" eb="3">
      <t>ケッサン</t>
    </rPh>
    <rPh sb="3" eb="5">
      <t>キカン</t>
    </rPh>
    <rPh sb="5" eb="6">
      <t>ナイ</t>
    </rPh>
    <rPh sb="8" eb="10">
      <t>ショウシ</t>
    </rPh>
    <rPh sb="11" eb="13">
      <t>チョウフ</t>
    </rPh>
    <rPh sb="14" eb="16">
      <t>コウフ</t>
    </rPh>
    <rPh sb="19" eb="21">
      <t>モトウケ</t>
    </rPh>
    <rPh sb="21" eb="23">
      <t>コウキョウ</t>
    </rPh>
    <rPh sb="23" eb="25">
      <t>コウジ</t>
    </rPh>
    <phoneticPr fontId="2"/>
  </si>
  <si>
    <r>
      <t>●決算期間内に、証紙を貼付・交付する、元請公共工事が</t>
    </r>
    <r>
      <rPr>
        <b/>
        <sz val="9"/>
        <color rgb="FFFF0000"/>
        <rFont val="HGMaruGothicMPRO"/>
        <family val="3"/>
        <charset val="128"/>
      </rPr>
      <t>ない。</t>
    </r>
    <rPh sb="1" eb="3">
      <t>ケッサン</t>
    </rPh>
    <rPh sb="3" eb="5">
      <t>キカン</t>
    </rPh>
    <rPh sb="5" eb="6">
      <t>ナイ</t>
    </rPh>
    <rPh sb="8" eb="10">
      <t>ショウシ</t>
    </rPh>
    <rPh sb="11" eb="13">
      <t>チョウフ</t>
    </rPh>
    <rPh sb="14" eb="16">
      <t>コウフ</t>
    </rPh>
    <rPh sb="19" eb="21">
      <t>モトウケ</t>
    </rPh>
    <rPh sb="21" eb="23">
      <t>コウキョウ</t>
    </rPh>
    <rPh sb="23" eb="25">
      <t>コウジ</t>
    </rPh>
    <phoneticPr fontId="2"/>
  </si>
  <si>
    <r>
      <t>　の写しを</t>
    </r>
    <r>
      <rPr>
        <b/>
        <sz val="9"/>
        <color rgb="FFFF0000"/>
        <rFont val="HGMaruGothicMPRO"/>
        <family val="3"/>
        <charset val="128"/>
      </rPr>
      <t>提出できる。</t>
    </r>
    <rPh sb="2" eb="3">
      <t>ウツ</t>
    </rPh>
    <phoneticPr fontId="2"/>
  </si>
  <si>
    <t>　下請へ証紙交付した最も請負代金の大きい工事の【建退共制度に係る被共済者就労状況報告書(事務受託様式第2号)】</t>
    <rPh sb="1" eb="3">
      <t>シタウ</t>
    </rPh>
    <rPh sb="4" eb="8">
      <t>ショウシコウフ</t>
    </rPh>
    <rPh sb="10" eb="11">
      <t>モット</t>
    </rPh>
    <rPh sb="12" eb="14">
      <t>ウケオイ</t>
    </rPh>
    <rPh sb="14" eb="16">
      <t>ダイキン</t>
    </rPh>
    <rPh sb="17" eb="18">
      <t>オオ</t>
    </rPh>
    <rPh sb="20" eb="22">
      <t>コウジ</t>
    </rPh>
    <rPh sb="24" eb="29">
      <t>ケンタイキョウセイド</t>
    </rPh>
    <rPh sb="30" eb="31">
      <t>カカ</t>
    </rPh>
    <rPh sb="32" eb="36">
      <t>ヒキョウサイシャ</t>
    </rPh>
    <phoneticPr fontId="2"/>
  </si>
  <si>
    <r>
      <t>　の写しを</t>
    </r>
    <r>
      <rPr>
        <b/>
        <sz val="9"/>
        <color rgb="FFFF0000"/>
        <rFont val="HGMaruGothicMPRO"/>
        <family val="3"/>
        <charset val="128"/>
      </rPr>
      <t>提出できない。</t>
    </r>
    <rPh sb="2" eb="3">
      <t>ウツ</t>
    </rPh>
    <phoneticPr fontId="2"/>
  </si>
  <si>
    <t>※加入・履行証明書発行依頼の決算期間内の内容をご記入ください。発行基準はHPに掲載しています。</t>
    <rPh sb="18" eb="19">
      <t>ナイ</t>
    </rPh>
    <rPh sb="31" eb="35">
      <t>ハッコウキジュン</t>
    </rPh>
    <rPh sb="39" eb="41">
      <t>ケイサイ</t>
    </rPh>
    <phoneticPr fontId="2"/>
  </si>
  <si>
    <r>
      <t>《基準④で決算期間中、下請事業所に証紙交付を行っている元請事業所のみ》</t>
    </r>
    <r>
      <rPr>
        <sz val="7.5"/>
        <color rgb="FFFF0000"/>
        <rFont val="HGMaruGothicMPRO"/>
        <family val="3"/>
        <charset val="128"/>
      </rPr>
      <t>※最も請負金額の大きい工事１現場</t>
    </r>
    <rPh sb="1" eb="3">
      <t>キジュン</t>
    </rPh>
    <rPh sb="5" eb="10">
      <t>ケッサンキカンチュウ</t>
    </rPh>
    <rPh sb="11" eb="13">
      <t>シタウケ</t>
    </rPh>
    <rPh sb="13" eb="15">
      <t>ジギョウ</t>
    </rPh>
    <rPh sb="15" eb="16">
      <t>ショ</t>
    </rPh>
    <rPh sb="17" eb="19">
      <t>ショウシ</t>
    </rPh>
    <rPh sb="19" eb="21">
      <t>コウフ</t>
    </rPh>
    <rPh sb="22" eb="23">
      <t>オコナ</t>
    </rPh>
    <rPh sb="27" eb="29">
      <t>モトウケ</t>
    </rPh>
    <rPh sb="29" eb="31">
      <t>ジギョウ</t>
    </rPh>
    <rPh sb="31" eb="32">
      <t>ショ</t>
    </rPh>
    <rPh sb="36" eb="37">
      <t>モット</t>
    </rPh>
    <rPh sb="38" eb="42">
      <t>ウケオイキンガク</t>
    </rPh>
    <rPh sb="43" eb="44">
      <t>オオ</t>
    </rPh>
    <rPh sb="46" eb="48">
      <t>コウジ</t>
    </rPh>
    <rPh sb="49" eb="51">
      <t>ゲンバ</t>
    </rPh>
    <phoneticPr fontId="2"/>
  </si>
  <si>
    <t>基準４を満たしています。
最も請負代金の大きい工事（１現場）の【建退共制度に係る被共済者就労状況報告書(事務受託様式第2号)】の写しをご提出ください。</t>
    <rPh sb="13" eb="14">
      <t>モット</t>
    </rPh>
    <rPh sb="15" eb="17">
      <t>ウケオイ</t>
    </rPh>
    <rPh sb="17" eb="19">
      <t>ダイキン</t>
    </rPh>
    <rPh sb="20" eb="21">
      <t>オオ</t>
    </rPh>
    <rPh sb="23" eb="25">
      <t>コウジ</t>
    </rPh>
    <rPh sb="27" eb="29">
      <t>ゲンバ</t>
    </rPh>
    <rPh sb="64" eb="6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</si>
</sst>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quot;&quot;円&quot;"/>
    <numFmt numFmtId="177" formatCode="yyyy&quot;年&quot;m&quot;月&quot;;@"/>
  </numFmts>
  <fonts count="3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3"/>
      <charset val="128"/>
    </font>
    <font>
      <sz val="11"/>
      <color theme="1"/>
      <name val="游ゴシック"/>
      <family val="3"/>
      <charset val="128"/>
      <scheme val="minor"/>
    </font>
    <font>
      <sz val="11"/>
      <color theme="1"/>
      <name val="HGMaruGothicMPRO"/>
      <family val="3"/>
      <charset val="128"/>
    </font>
    <font>
      <sz val="11"/>
      <name val="HGMaruGothicMPRO"/>
      <family val="3"/>
      <charset val="128"/>
    </font>
    <font>
      <sz val="8"/>
      <color theme="1"/>
      <name val="HGMaruGothicMPRO"/>
      <family val="3"/>
      <charset val="128"/>
    </font>
    <font>
      <b/>
      <sz val="9"/>
      <color theme="1"/>
      <name val="HGMaruGothicMPRO"/>
      <family val="3"/>
      <charset val="128"/>
    </font>
    <font>
      <sz val="6"/>
      <color theme="1"/>
      <name val="HGMaruGothicMPRO"/>
      <family val="3"/>
      <charset val="128"/>
    </font>
    <font>
      <sz val="11"/>
      <color theme="0"/>
      <name val="HGMaruGothicMPRO"/>
      <family val="3"/>
      <charset val="128"/>
    </font>
    <font>
      <sz val="9"/>
      <color theme="1"/>
      <name val="HGMaruGothicMPRO"/>
      <family val="3"/>
      <charset val="128"/>
    </font>
    <font>
      <b/>
      <sz val="9"/>
      <color rgb="FFFF0000"/>
      <name val="HGMaruGothicMPRO"/>
      <family val="3"/>
      <charset val="128"/>
    </font>
    <font>
      <b/>
      <sz val="18"/>
      <color theme="1"/>
      <name val="HGMaruGothicMPRO"/>
      <family val="3"/>
      <charset val="128"/>
    </font>
    <font>
      <sz val="9"/>
      <color rgb="FFFF0000"/>
      <name val="HGMaruGothicMPRO"/>
      <family val="3"/>
      <charset val="128"/>
    </font>
    <font>
      <b/>
      <sz val="8"/>
      <color theme="1"/>
      <name val="HGMaruGothicMPRO"/>
      <family val="3"/>
      <charset val="128"/>
    </font>
    <font>
      <sz val="11"/>
      <name val="ＭＳ ゴシック"/>
      <family val="3"/>
      <charset val="128"/>
    </font>
    <font>
      <sz val="11"/>
      <color theme="1"/>
      <name val="HGMaruGothicMPRO"/>
      <family val="3"/>
      <charset val="1"/>
    </font>
    <font>
      <sz val="11"/>
      <color theme="1"/>
      <name val="HG丸ｺﾞｼｯｸM-PRO"/>
      <family val="3"/>
      <charset val="128"/>
    </font>
    <font>
      <b/>
      <sz val="11"/>
      <color theme="1"/>
      <name val="HGMaruGothicMPRO"/>
      <family val="3"/>
      <charset val="128"/>
    </font>
    <font>
      <b/>
      <sz val="16"/>
      <color theme="1"/>
      <name val="HGMaruGothicMPRO"/>
      <family val="3"/>
      <charset val="128"/>
    </font>
    <font>
      <b/>
      <sz val="7"/>
      <color theme="1"/>
      <name val="HGMaruGothicMPRO"/>
      <family val="3"/>
      <charset val="128"/>
    </font>
    <font>
      <sz val="11"/>
      <color rgb="FFFF0000"/>
      <name val="HGMaruGothicMPRO"/>
      <family val="3"/>
      <charset val="128"/>
    </font>
    <font>
      <b/>
      <sz val="10"/>
      <color rgb="FFFF0000"/>
      <name val="HGMaruGothicMPRO"/>
      <family val="3"/>
      <charset val="128"/>
    </font>
    <font>
      <u val="double"/>
      <sz val="11"/>
      <color theme="1"/>
      <name val="HGMaruGothicMPRO"/>
      <family val="3"/>
      <charset val="128"/>
    </font>
    <font>
      <b/>
      <sz val="18"/>
      <name val="HGMaruGothicMPRO"/>
      <family val="3"/>
      <charset val="128"/>
    </font>
    <font>
      <sz val="11"/>
      <color theme="1"/>
      <name val="HGMaruGothicMPRO"/>
      <family val="2"/>
      <charset val="128"/>
    </font>
    <font>
      <b/>
      <sz val="11"/>
      <color rgb="FF222222"/>
      <name val="HG丸ｺﾞｼｯｸM-PRO"/>
      <family val="3"/>
      <charset val="128"/>
    </font>
    <font>
      <u val="double"/>
      <sz val="8"/>
      <color rgb="FFFF0000"/>
      <name val="HGMaruGothicMPRO"/>
      <family val="3"/>
      <charset val="128"/>
    </font>
    <font>
      <sz val="10"/>
      <color rgb="FFFF0000"/>
      <name val="HGMaruGothicMPRO"/>
      <family val="3"/>
      <charset val="128"/>
    </font>
    <font>
      <sz val="7"/>
      <color rgb="FFFF0000"/>
      <name val="HGMaruGothicMPRO"/>
      <family val="3"/>
      <charset val="128"/>
    </font>
    <font>
      <sz val="6"/>
      <color rgb="FFFF0000"/>
      <name val="HGMaruGothicMPRO"/>
      <family val="3"/>
      <charset val="128"/>
    </font>
    <font>
      <sz val="6.5"/>
      <color theme="1"/>
      <name val="HGMaruGothicMPRO"/>
      <family val="3"/>
      <charset val="128"/>
    </font>
    <font>
      <sz val="7.5"/>
      <color rgb="FFFF0000"/>
      <name val="HGMaruGothicMPRO"/>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ck">
        <color indexed="64"/>
      </left>
      <right/>
      <top/>
      <bottom/>
      <diagonal/>
    </border>
    <border>
      <left/>
      <right style="thick">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3">
    <xf numFmtId="0" fontId="0" fillId="0" borderId="0" xfId="0">
      <alignment vertical="center"/>
    </xf>
    <xf numFmtId="0" fontId="0" fillId="0" borderId="0" xfId="0" applyAlignment="1">
      <alignment vertical="center" wrapText="1"/>
    </xf>
    <xf numFmtId="0" fontId="3" fillId="0" borderId="0" xfId="0" applyFont="1" applyAlignment="1">
      <alignment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6" fillId="0" borderId="2" xfId="0" applyFont="1" applyBorder="1" applyAlignment="1">
      <alignment horizontal="center" vertical="center"/>
    </xf>
    <xf numFmtId="0" fontId="6" fillId="0" borderId="1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2" xfId="0" applyFont="1" applyBorder="1">
      <alignment vertical="center"/>
    </xf>
    <xf numFmtId="0" fontId="6" fillId="0" borderId="0" xfId="0" applyFont="1" applyAlignment="1">
      <alignment horizontal="center" vertical="center"/>
    </xf>
    <xf numFmtId="0" fontId="6" fillId="0" borderId="9" xfId="0" applyFont="1" applyBorder="1">
      <alignment vertical="center"/>
    </xf>
    <xf numFmtId="0" fontId="6" fillId="2" borderId="3" xfId="0" applyFont="1" applyFill="1" applyBorder="1" applyAlignment="1">
      <alignment horizontal="centerContinuous" vertical="center"/>
    </xf>
    <xf numFmtId="0" fontId="9" fillId="0" borderId="0" xfId="0" applyFont="1" applyAlignment="1">
      <alignment horizontal="centerContinuous" vertical="center"/>
    </xf>
    <xf numFmtId="0" fontId="6" fillId="0" borderId="0" xfId="0" applyFont="1" applyAlignment="1">
      <alignment horizontal="centerContinuous" vertical="center"/>
    </xf>
    <xf numFmtId="0" fontId="6" fillId="0" borderId="4" xfId="0" applyFont="1" applyBorder="1">
      <alignment vertical="center"/>
    </xf>
    <xf numFmtId="0" fontId="6" fillId="0" borderId="5" xfId="0" applyFont="1" applyBorder="1">
      <alignment vertical="center"/>
    </xf>
    <xf numFmtId="0" fontId="6" fillId="0" borderId="10" xfId="0" applyFont="1" applyBorder="1" applyAlignment="1">
      <alignment horizontal="center" vertical="center"/>
    </xf>
    <xf numFmtId="0" fontId="6" fillId="0" borderId="6" xfId="0" applyFont="1" applyBorder="1" applyAlignment="1">
      <alignment horizontal="right" vertical="center"/>
    </xf>
    <xf numFmtId="0" fontId="6" fillId="0" borderId="7" xfId="0" applyFont="1" applyBorder="1">
      <alignment vertical="center"/>
    </xf>
    <xf numFmtId="0" fontId="11" fillId="0" borderId="11" xfId="0" applyFont="1" applyBorder="1">
      <alignment vertical="center"/>
    </xf>
    <xf numFmtId="0" fontId="8" fillId="0" borderId="9" xfId="0" applyFont="1" applyBorder="1" applyAlignment="1">
      <alignment vertical="top"/>
    </xf>
    <xf numFmtId="38" fontId="6" fillId="0" borderId="0" xfId="1" applyFont="1" applyBorder="1" applyAlignment="1">
      <alignment vertical="center"/>
    </xf>
    <xf numFmtId="0" fontId="6" fillId="0" borderId="12" xfId="0" applyFont="1" applyBorder="1">
      <alignment vertical="center"/>
    </xf>
    <xf numFmtId="0" fontId="12" fillId="0" borderId="13"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12" fillId="0" borderId="0" xfId="0" applyFont="1">
      <alignment vertical="center"/>
    </xf>
    <xf numFmtId="0" fontId="6" fillId="0" borderId="19" xfId="0" applyFont="1" applyBorder="1">
      <alignment vertical="center"/>
    </xf>
    <xf numFmtId="0" fontId="12" fillId="0" borderId="20" xfId="0" applyFont="1" applyBorder="1">
      <alignment vertical="center"/>
    </xf>
    <xf numFmtId="0" fontId="6" fillId="0" borderId="20" xfId="0" applyFont="1" applyBorder="1">
      <alignment vertical="center"/>
    </xf>
    <xf numFmtId="0" fontId="6" fillId="0" borderId="18" xfId="0" applyFont="1" applyBorder="1">
      <alignment vertical="center"/>
    </xf>
    <xf numFmtId="0" fontId="6" fillId="0" borderId="16" xfId="0" applyFont="1" applyBorder="1">
      <alignment vertical="center"/>
    </xf>
    <xf numFmtId="0" fontId="12" fillId="0" borderId="17" xfId="0" applyFont="1" applyBorder="1">
      <alignment vertical="center"/>
    </xf>
    <xf numFmtId="0" fontId="6" fillId="0" borderId="17" xfId="0" applyFont="1" applyBorder="1">
      <alignment vertical="center"/>
    </xf>
    <xf numFmtId="0" fontId="14" fillId="0" borderId="0" xfId="0" applyFont="1" applyAlignment="1">
      <alignment vertical="top"/>
    </xf>
    <xf numFmtId="0" fontId="15" fillId="0" borderId="0" xfId="0" applyFont="1" applyAlignment="1"/>
    <xf numFmtId="0" fontId="6" fillId="0" borderId="0" xfId="0" applyFont="1" applyAlignment="1">
      <alignment vertical="top"/>
    </xf>
    <xf numFmtId="0" fontId="6" fillId="2" borderId="1" xfId="0" applyFont="1" applyFill="1" applyBorder="1" applyAlignment="1">
      <alignment horizontal="centerContinuous" vertical="center"/>
    </xf>
    <xf numFmtId="0" fontId="9" fillId="2" borderId="1" xfId="0" applyFont="1" applyFill="1" applyBorder="1" applyAlignment="1">
      <alignment horizontal="centerContinuous" vertical="center" wrapText="1"/>
    </xf>
    <xf numFmtId="0" fontId="8" fillId="2" borderId="2" xfId="0" applyFont="1" applyFill="1" applyBorder="1" applyAlignment="1">
      <alignment horizontal="centerContinuous" vertical="center" wrapText="1"/>
    </xf>
    <xf numFmtId="0" fontId="8" fillId="2" borderId="3" xfId="0" applyFont="1" applyFill="1" applyBorder="1" applyAlignment="1">
      <alignment horizontal="centerContinuous" vertical="center" wrapText="1"/>
    </xf>
    <xf numFmtId="0" fontId="16" fillId="2" borderId="2" xfId="0" applyFont="1" applyFill="1" applyBorder="1" applyAlignment="1">
      <alignment horizontal="centerContinuous" vertical="center" wrapText="1"/>
    </xf>
    <xf numFmtId="0" fontId="16" fillId="2" borderId="3" xfId="0" applyFont="1" applyFill="1" applyBorder="1" applyAlignment="1">
      <alignment horizontal="centerContinuous" vertical="center" wrapText="1"/>
    </xf>
    <xf numFmtId="0" fontId="9" fillId="2" borderId="2" xfId="0" applyFont="1" applyFill="1" applyBorder="1" applyAlignment="1">
      <alignment horizontal="centerContinuous" vertical="center" wrapText="1"/>
    </xf>
    <xf numFmtId="0" fontId="9" fillId="2" borderId="3" xfId="0" applyFont="1" applyFill="1" applyBorder="1" applyAlignment="1">
      <alignment horizontal="centerContinuous" vertical="center" wrapText="1"/>
    </xf>
    <xf numFmtId="0" fontId="18" fillId="0" borderId="6" xfId="0" applyFont="1" applyBorder="1" applyAlignment="1">
      <alignment horizontal="right" vertical="center"/>
    </xf>
    <xf numFmtId="0" fontId="20" fillId="4" borderId="7" xfId="0" applyFont="1" applyFill="1" applyBorder="1">
      <alignment vertical="center"/>
    </xf>
    <xf numFmtId="0" fontId="20" fillId="4" borderId="8" xfId="0" applyFont="1" applyFill="1" applyBorder="1">
      <alignment vertical="center"/>
    </xf>
    <xf numFmtId="0" fontId="20" fillId="4" borderId="4" xfId="0" applyFont="1" applyFill="1" applyBorder="1">
      <alignment vertical="center"/>
    </xf>
    <xf numFmtId="0" fontId="16" fillId="4" borderId="4" xfId="0" applyFont="1" applyFill="1" applyBorder="1" applyAlignment="1">
      <alignment horizontal="right" vertical="top"/>
    </xf>
    <xf numFmtId="0" fontId="20" fillId="4" borderId="5" xfId="0" applyFont="1" applyFill="1" applyBorder="1">
      <alignment vertical="center"/>
    </xf>
    <xf numFmtId="0" fontId="20" fillId="4" borderId="1" xfId="0" applyFont="1" applyFill="1" applyBorder="1">
      <alignment vertical="center"/>
    </xf>
    <xf numFmtId="0" fontId="20" fillId="4" borderId="2" xfId="0" applyFont="1" applyFill="1" applyBorder="1">
      <alignment vertical="center"/>
    </xf>
    <xf numFmtId="0" fontId="20" fillId="4" borderId="3" xfId="0" applyFont="1" applyFill="1" applyBorder="1">
      <alignment vertical="center"/>
    </xf>
    <xf numFmtId="0" fontId="6" fillId="0" borderId="32" xfId="0" applyFont="1" applyBorder="1">
      <alignment vertical="center"/>
    </xf>
    <xf numFmtId="0" fontId="6" fillId="0" borderId="33" xfId="0" applyFont="1" applyBorder="1">
      <alignment vertical="center"/>
    </xf>
    <xf numFmtId="0" fontId="6" fillId="0" borderId="34" xfId="0" applyFont="1" applyBorder="1">
      <alignment vertical="center"/>
    </xf>
    <xf numFmtId="0" fontId="6" fillId="0" borderId="35" xfId="0" applyFont="1" applyBorder="1">
      <alignment vertical="center"/>
    </xf>
    <xf numFmtId="0" fontId="20" fillId="4" borderId="6" xfId="0" applyFont="1" applyFill="1" applyBorder="1" applyAlignment="1"/>
    <xf numFmtId="0" fontId="22" fillId="4" borderId="9" xfId="0" applyFont="1" applyFill="1" applyBorder="1">
      <alignment vertical="center"/>
    </xf>
    <xf numFmtId="0" fontId="6" fillId="0" borderId="0" xfId="0" applyFont="1" applyAlignment="1">
      <alignment horizontal="left" vertical="center"/>
    </xf>
    <xf numFmtId="0" fontId="21" fillId="0" borderId="0" xfId="0" applyFont="1" applyAlignment="1">
      <alignment horizontal="centerContinuous" vertical="center"/>
    </xf>
    <xf numFmtId="0" fontId="20" fillId="0" borderId="31" xfId="0" applyFont="1" applyBorder="1">
      <alignment vertical="center"/>
    </xf>
    <xf numFmtId="0" fontId="6" fillId="0" borderId="36" xfId="0" applyFont="1" applyBorder="1" applyAlignment="1">
      <alignment horizontal="centerContinuous" vertical="center"/>
    </xf>
    <xf numFmtId="0" fontId="6" fillId="0" borderId="37" xfId="0" applyFont="1" applyBorder="1" applyAlignment="1">
      <alignment horizontal="centerContinuous" vertical="center"/>
    </xf>
    <xf numFmtId="0" fontId="6" fillId="0" borderId="38" xfId="0" applyFont="1" applyBorder="1" applyAlignment="1">
      <alignment horizontal="centerContinuous" vertical="center"/>
    </xf>
    <xf numFmtId="0" fontId="7" fillId="0" borderId="11" xfId="0" applyFont="1" applyBorder="1">
      <alignment vertical="center"/>
    </xf>
    <xf numFmtId="49" fontId="0" fillId="0" borderId="0" xfId="0" applyNumberFormat="1">
      <alignment vertical="center"/>
    </xf>
    <xf numFmtId="0" fontId="0" fillId="0" borderId="21" xfId="0" applyBorder="1" applyAlignment="1">
      <alignment horizontal="center" vertical="center"/>
    </xf>
    <xf numFmtId="49" fontId="0" fillId="0" borderId="21" xfId="0" applyNumberFormat="1" applyBorder="1">
      <alignment vertical="center"/>
    </xf>
    <xf numFmtId="0" fontId="0" fillId="0" borderId="21" xfId="0" applyBorder="1">
      <alignment vertical="center"/>
    </xf>
    <xf numFmtId="0" fontId="14" fillId="0" borderId="4" xfId="0" applyFont="1" applyBorder="1" applyAlignment="1">
      <alignment horizontal="centerContinuous" vertical="center"/>
    </xf>
    <xf numFmtId="0" fontId="23" fillId="0" borderId="7" xfId="0" applyFont="1" applyBorder="1" applyAlignment="1">
      <alignment horizontal="centerContinuous" vertical="center"/>
    </xf>
    <xf numFmtId="0" fontId="11" fillId="0" borderId="0" xfId="0" applyFont="1">
      <alignment vertical="center"/>
    </xf>
    <xf numFmtId="0" fontId="24" fillId="0" borderId="7" xfId="0" applyFont="1" applyBorder="1" applyAlignment="1">
      <alignment horizontal="centerContinuous" vertical="center"/>
    </xf>
    <xf numFmtId="0" fontId="26" fillId="0" borderId="4" xfId="0" applyFont="1" applyBorder="1" applyAlignment="1">
      <alignment horizontal="centerContinuous" vertical="center" wrapText="1"/>
    </xf>
    <xf numFmtId="0" fontId="8" fillId="0" borderId="0" xfId="0" applyFont="1">
      <alignment vertical="center"/>
    </xf>
    <xf numFmtId="0" fontId="6" fillId="0" borderId="0" xfId="0" applyFont="1" applyAlignment="1"/>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pplyAlignment="1"/>
    <xf numFmtId="0" fontId="29" fillId="0" borderId="0" xfId="0" applyFont="1" applyAlignment="1">
      <alignment vertical="top"/>
    </xf>
    <xf numFmtId="0" fontId="31" fillId="0" borderId="0" xfId="0" applyFont="1">
      <alignment vertical="center"/>
    </xf>
    <xf numFmtId="0" fontId="20" fillId="4" borderId="6" xfId="0" applyFont="1" applyFill="1" applyBorder="1">
      <alignment vertical="center"/>
    </xf>
    <xf numFmtId="0" fontId="20" fillId="4" borderId="7" xfId="0" applyFont="1" applyFill="1" applyBorder="1" applyAlignment="1">
      <alignment vertical="center" wrapText="1"/>
    </xf>
    <xf numFmtId="0" fontId="20" fillId="4" borderId="8" xfId="0" applyFont="1" applyFill="1" applyBorder="1" applyAlignment="1">
      <alignment vertical="center" wrapText="1"/>
    </xf>
    <xf numFmtId="0" fontId="20" fillId="4" borderId="4" xfId="0" applyFont="1" applyFill="1" applyBorder="1" applyAlignment="1">
      <alignment vertical="center" wrapText="1"/>
    </xf>
    <xf numFmtId="0" fontId="20" fillId="4" borderId="5" xfId="0" applyFont="1" applyFill="1" applyBorder="1" applyAlignment="1">
      <alignment vertical="center" wrapText="1"/>
    </xf>
    <xf numFmtId="0" fontId="33" fillId="4" borderId="9" xfId="0" applyFont="1" applyFill="1" applyBorder="1">
      <alignment vertical="center"/>
    </xf>
    <xf numFmtId="0" fontId="15" fillId="0" borderId="0" xfId="0" applyFont="1">
      <alignment vertical="center"/>
    </xf>
    <xf numFmtId="0" fontId="6" fillId="0" borderId="0" xfId="0" applyFont="1" applyAlignment="1">
      <alignment horizontal="center" vertical="center"/>
    </xf>
    <xf numFmtId="38" fontId="6" fillId="0" borderId="2" xfId="1" applyFont="1" applyBorder="1" applyAlignment="1">
      <alignment horizontal="right" vertical="center"/>
    </xf>
    <xf numFmtId="38" fontId="6" fillId="0" borderId="3" xfId="1" applyFont="1" applyBorder="1" applyAlignment="1">
      <alignment horizontal="right" vertical="center"/>
    </xf>
    <xf numFmtId="38" fontId="6" fillId="5" borderId="26" xfId="1" applyFont="1" applyFill="1" applyBorder="1" applyAlignment="1" applyProtection="1">
      <alignment vertical="center"/>
      <protection locked="0"/>
    </xf>
    <xf numFmtId="38" fontId="6" fillId="5" borderId="27" xfId="1" applyFont="1" applyFill="1" applyBorder="1" applyAlignment="1" applyProtection="1">
      <alignment vertical="center"/>
      <protection locked="0"/>
    </xf>
    <xf numFmtId="38" fontId="6" fillId="5" borderId="28" xfId="1" applyFont="1" applyFill="1" applyBorder="1" applyAlignment="1" applyProtection="1">
      <alignment vertical="center"/>
      <protection locked="0"/>
    </xf>
    <xf numFmtId="38" fontId="6" fillId="5" borderId="29" xfId="1" applyFont="1" applyFill="1" applyBorder="1" applyAlignment="1" applyProtection="1">
      <alignment vertical="center"/>
      <protection locked="0"/>
    </xf>
    <xf numFmtId="38" fontId="6" fillId="5" borderId="22" xfId="1" applyFont="1" applyFill="1" applyBorder="1" applyAlignment="1" applyProtection="1">
      <alignment vertical="center"/>
      <protection locked="0"/>
    </xf>
    <xf numFmtId="38" fontId="6" fillId="5" borderId="30" xfId="1" applyFont="1" applyFill="1" applyBorder="1" applyAlignment="1" applyProtection="1">
      <alignment vertic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20" fillId="3" borderId="6"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8" xfId="0" applyFont="1" applyFill="1" applyBorder="1" applyAlignment="1">
      <alignment horizontal="center" vertical="center"/>
    </xf>
    <xf numFmtId="0" fontId="20" fillId="3" borderId="9"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1"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38" fontId="6" fillId="5" borderId="23" xfId="1" applyFont="1" applyFill="1" applyBorder="1" applyAlignment="1" applyProtection="1">
      <alignment vertical="center"/>
      <protection locked="0"/>
    </xf>
    <xf numFmtId="38" fontId="6" fillId="5" borderId="24" xfId="1" applyFont="1" applyFill="1" applyBorder="1" applyAlignment="1" applyProtection="1">
      <alignment vertical="center"/>
      <protection locked="0"/>
    </xf>
    <xf numFmtId="38" fontId="6" fillId="5" borderId="25" xfId="1" applyFont="1" applyFill="1" applyBorder="1" applyAlignment="1" applyProtection="1">
      <alignment vertical="center"/>
      <protection locked="0"/>
    </xf>
    <xf numFmtId="0" fontId="6" fillId="5" borderId="23" xfId="0" applyFont="1" applyFill="1" applyBorder="1" applyProtection="1">
      <alignment vertical="center"/>
      <protection locked="0"/>
    </xf>
    <xf numFmtId="0" fontId="6" fillId="5" borderId="24" xfId="0" applyFont="1" applyFill="1" applyBorder="1" applyProtection="1">
      <alignment vertical="center"/>
      <protection locked="0"/>
    </xf>
    <xf numFmtId="0" fontId="6" fillId="5" borderId="25" xfId="0" applyFont="1" applyFill="1" applyBorder="1" applyProtection="1">
      <alignment vertical="center"/>
      <protection locked="0"/>
    </xf>
    <xf numFmtId="0" fontId="6" fillId="5" borderId="23" xfId="0" applyFont="1" applyFill="1" applyBorder="1" applyAlignment="1" applyProtection="1">
      <alignment horizontal="center" vertical="center"/>
      <protection locked="0"/>
    </xf>
    <xf numFmtId="0" fontId="6" fillId="5" borderId="25" xfId="0" applyFont="1" applyFill="1" applyBorder="1" applyAlignment="1" applyProtection="1">
      <alignment horizontal="center" vertical="center"/>
      <protection locked="0"/>
    </xf>
    <xf numFmtId="0" fontId="6" fillId="5" borderId="29" xfId="0" applyFont="1" applyFill="1" applyBorder="1" applyAlignment="1" applyProtection="1">
      <alignment horizontal="center" vertical="center"/>
      <protection locked="0"/>
    </xf>
    <xf numFmtId="0" fontId="6" fillId="5" borderId="30" xfId="0" applyFont="1" applyFill="1" applyBorder="1" applyAlignment="1" applyProtection="1">
      <alignment horizontal="center" vertical="center"/>
      <protection locked="0"/>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21"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38" fontId="6" fillId="0" borderId="7" xfId="1" applyFont="1" applyBorder="1" applyAlignment="1">
      <alignment horizontal="right" vertical="center"/>
    </xf>
    <xf numFmtId="38" fontId="6" fillId="0" borderId="8" xfId="1" applyFont="1" applyBorder="1" applyAlignment="1">
      <alignment horizontal="right" vertical="center"/>
    </xf>
    <xf numFmtId="38" fontId="6" fillId="0" borderId="4" xfId="1" applyFont="1" applyBorder="1" applyAlignment="1">
      <alignment horizontal="right" vertical="center"/>
    </xf>
    <xf numFmtId="38" fontId="6" fillId="0" borderId="5" xfId="1" applyFont="1" applyBorder="1" applyAlignment="1">
      <alignment horizontal="right" vertical="center"/>
    </xf>
    <xf numFmtId="38" fontId="6" fillId="0" borderId="7" xfId="1" applyFont="1" applyBorder="1" applyAlignment="1">
      <alignment horizontal="center" vertical="center"/>
    </xf>
    <xf numFmtId="38" fontId="6" fillId="0" borderId="4" xfId="1" applyFont="1" applyBorder="1" applyAlignment="1">
      <alignment horizontal="center" vertical="center"/>
    </xf>
    <xf numFmtId="176" fontId="6" fillId="0" borderId="7" xfId="0" applyNumberFormat="1" applyFont="1" applyBorder="1" applyAlignment="1">
      <alignment horizontal="center" vertical="center" shrinkToFit="1"/>
    </xf>
    <xf numFmtId="176" fontId="6" fillId="0" borderId="4" xfId="0" applyNumberFormat="1" applyFont="1" applyBorder="1" applyAlignment="1">
      <alignment horizontal="center" vertical="center" shrinkToFit="1"/>
    </xf>
    <xf numFmtId="56" fontId="6" fillId="0" borderId="7" xfId="0" quotePrefix="1" applyNumberFormat="1" applyFont="1" applyBorder="1" applyAlignment="1">
      <alignment horizontal="center" vertical="center" shrinkToFit="1"/>
    </xf>
    <xf numFmtId="56" fontId="6" fillId="0" borderId="4" xfId="0" quotePrefix="1" applyNumberFormat="1" applyFont="1" applyBorder="1" applyAlignment="1">
      <alignment horizontal="center" vertical="center" shrinkToFit="1"/>
    </xf>
    <xf numFmtId="177" fontId="10" fillId="0" borderId="0" xfId="0" applyNumberFormat="1" applyFont="1" applyAlignment="1">
      <alignment horizontal="right" vertical="top"/>
    </xf>
    <xf numFmtId="0" fontId="6" fillId="0" borderId="1" xfId="0" applyFont="1" applyBorder="1" applyAlignment="1">
      <alignment vertical="center" wrapText="1"/>
    </xf>
    <xf numFmtId="0" fontId="6" fillId="0" borderId="2" xfId="0" applyFont="1" applyBorder="1">
      <alignment vertical="center"/>
    </xf>
    <xf numFmtId="0" fontId="6" fillId="0" borderId="40" xfId="0" applyFont="1" applyBorder="1">
      <alignment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40" xfId="0" applyFont="1" applyBorder="1" applyAlignment="1">
      <alignment horizontal="left" vertical="center" wrapText="1"/>
    </xf>
    <xf numFmtId="0" fontId="6" fillId="5" borderId="23" xfId="0" applyFont="1" applyFill="1" applyBorder="1" applyAlignment="1" applyProtection="1">
      <alignment horizontal="center" vertical="center" shrinkToFit="1"/>
      <protection locked="0"/>
    </xf>
    <xf numFmtId="0" fontId="6" fillId="5" borderId="24" xfId="0" applyFont="1" applyFill="1" applyBorder="1" applyAlignment="1" applyProtection="1">
      <alignment horizontal="center" vertical="center" shrinkToFit="1"/>
      <protection locked="0"/>
    </xf>
    <xf numFmtId="0" fontId="6" fillId="5" borderId="25" xfId="0" applyFont="1" applyFill="1" applyBorder="1" applyAlignment="1" applyProtection="1">
      <alignment horizontal="center" vertical="center" shrinkToFit="1"/>
      <protection locked="0"/>
    </xf>
    <xf numFmtId="49" fontId="6" fillId="5" borderId="23" xfId="0" applyNumberFormat="1" applyFont="1" applyFill="1" applyBorder="1" applyAlignment="1" applyProtection="1">
      <alignment horizontal="center" vertical="center"/>
      <protection locked="0"/>
    </xf>
    <xf numFmtId="49" fontId="6" fillId="5" borderId="24" xfId="0" applyNumberFormat="1" applyFont="1" applyFill="1" applyBorder="1" applyAlignment="1" applyProtection="1">
      <alignment horizontal="center" vertical="center"/>
      <protection locked="0"/>
    </xf>
    <xf numFmtId="49" fontId="6" fillId="5" borderId="25" xfId="0" applyNumberFormat="1" applyFont="1" applyFill="1" applyBorder="1" applyAlignment="1" applyProtection="1">
      <alignment horizontal="center" vertical="center"/>
      <protection locked="0"/>
    </xf>
    <xf numFmtId="0" fontId="6" fillId="5" borderId="23" xfId="0" applyFont="1" applyFill="1" applyBorder="1" applyAlignment="1" applyProtection="1">
      <alignment horizontal="right" vertical="center"/>
      <protection locked="0"/>
    </xf>
    <xf numFmtId="0" fontId="6" fillId="5" borderId="24" xfId="0" applyFont="1" applyFill="1" applyBorder="1" applyAlignment="1" applyProtection="1">
      <alignment horizontal="right" vertical="center"/>
      <protection locked="0"/>
    </xf>
    <xf numFmtId="0" fontId="6" fillId="5" borderId="25" xfId="0" applyFont="1" applyFill="1" applyBorder="1" applyAlignment="1" applyProtection="1">
      <alignment horizontal="right" vertical="center"/>
      <protection locked="0"/>
    </xf>
    <xf numFmtId="0" fontId="6" fillId="0" borderId="39" xfId="0" applyFont="1" applyBorder="1" applyAlignment="1">
      <alignment horizontal="center" vertical="center"/>
    </xf>
    <xf numFmtId="0" fontId="8" fillId="0" borderId="2" xfId="0" applyFont="1" applyBorder="1" applyAlignment="1">
      <alignment horizontal="left" vertical="center" wrapText="1"/>
    </xf>
    <xf numFmtId="0" fontId="8" fillId="0" borderId="40" xfId="0" applyFont="1" applyBorder="1" applyAlignment="1">
      <alignment horizontal="left" vertical="center" wrapText="1"/>
    </xf>
    <xf numFmtId="0" fontId="7" fillId="5" borderId="23"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25"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219075</xdr:colOff>
      <xdr:row>70</xdr:row>
      <xdr:rowOff>19050</xdr:rowOff>
    </xdr:from>
    <xdr:to>
      <xdr:col>27</xdr:col>
      <xdr:colOff>228600</xdr:colOff>
      <xdr:row>73</xdr:row>
      <xdr:rowOff>47625</xdr:rowOff>
    </xdr:to>
    <xdr:sp macro="" textlink="">
      <xdr:nvSpPr>
        <xdr:cNvPr id="2" name="フローチャート: 代替処理 1">
          <a:extLst>
            <a:ext uri="{FF2B5EF4-FFF2-40B4-BE49-F238E27FC236}">
              <a16:creationId xmlns:a16="http://schemas.microsoft.com/office/drawing/2014/main" id="{569CFDDC-D080-7C42-7F3D-FDE7C443E58C}"/>
            </a:ext>
          </a:extLst>
        </xdr:cNvPr>
        <xdr:cNvSpPr/>
      </xdr:nvSpPr>
      <xdr:spPr>
        <a:xfrm>
          <a:off x="219075" y="15916275"/>
          <a:ext cx="6438900" cy="752475"/>
        </a:xfrm>
        <a:prstGeom prst="flowChartAlternateProcess">
          <a:avLst/>
        </a:prstGeom>
        <a:noFill/>
        <a:ln w="76200" cmpd="thickThi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3"/>
  <sheetViews>
    <sheetView tabSelected="1" view="pageBreakPreview" zoomScale="115" zoomScaleNormal="115" zoomScaleSheetLayoutView="115" workbookViewId="0">
      <selection activeCell="I4" sqref="I4:M4"/>
    </sheetView>
  </sheetViews>
  <sheetFormatPr defaultColWidth="9" defaultRowHeight="13.2"/>
  <cols>
    <col min="1" max="28" width="3.09765625" style="4" customWidth="1"/>
    <col min="29" max="29" width="1.69921875" style="4" customWidth="1"/>
    <col min="30" max="35" width="3.09765625" style="4" customWidth="1"/>
    <col min="36" max="16384" width="9" style="4"/>
  </cols>
  <sheetData>
    <row r="1" spans="1:29" ht="38.25" customHeight="1" thickBot="1">
      <c r="A1" s="65" t="s">
        <v>42</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row>
    <row r="2" spans="1:29" ht="21.75" customHeight="1" thickTop="1" thickBot="1">
      <c r="B2" s="160"/>
      <c r="C2" s="161"/>
      <c r="D2" s="161"/>
      <c r="E2" s="162"/>
      <c r="F2" s="4" t="s">
        <v>36</v>
      </c>
      <c r="H2" s="5"/>
      <c r="AA2" s="141">
        <v>45931</v>
      </c>
      <c r="AB2" s="141"/>
      <c r="AC2" s="141"/>
    </row>
    <row r="3" spans="1:29" ht="19.5" customHeight="1" thickTop="1" thickBot="1">
      <c r="B3" s="94" t="s">
        <v>127</v>
      </c>
    </row>
    <row r="4" spans="1:29" ht="30" customHeight="1" thickTop="1" thickBot="1">
      <c r="E4" s="6" t="s">
        <v>37</v>
      </c>
      <c r="F4" s="104">
        <v>89</v>
      </c>
      <c r="G4" s="105"/>
      <c r="H4" s="7" t="s">
        <v>38</v>
      </c>
      <c r="I4" s="151"/>
      <c r="J4" s="152"/>
      <c r="K4" s="152"/>
      <c r="L4" s="152"/>
      <c r="M4" s="153"/>
      <c r="R4" s="6" t="s">
        <v>39</v>
      </c>
      <c r="S4" s="148"/>
      <c r="T4" s="149"/>
      <c r="U4" s="149"/>
      <c r="V4" s="149"/>
      <c r="W4" s="149"/>
      <c r="X4" s="149"/>
      <c r="Y4" s="149"/>
      <c r="Z4" s="149"/>
      <c r="AA4" s="149"/>
      <c r="AB4" s="150"/>
    </row>
    <row r="5" spans="1:29" ht="19.5" customHeight="1" thickTop="1"/>
    <row r="6" spans="1:29" ht="18.75" customHeight="1">
      <c r="A6" s="106" t="s">
        <v>46</v>
      </c>
      <c r="B6" s="107"/>
      <c r="C6" s="108"/>
      <c r="D6" s="62" t="s">
        <v>0</v>
      </c>
      <c r="E6" s="50"/>
      <c r="F6" s="50"/>
      <c r="G6" s="50"/>
      <c r="H6" s="50"/>
      <c r="I6" s="50"/>
      <c r="J6" s="50"/>
      <c r="K6" s="50"/>
      <c r="L6" s="50"/>
      <c r="M6" s="50"/>
      <c r="N6" s="50"/>
      <c r="O6" s="50"/>
      <c r="P6" s="50"/>
      <c r="Q6" s="50"/>
      <c r="R6" s="50"/>
      <c r="S6" s="50"/>
      <c r="T6" s="50"/>
      <c r="U6" s="50"/>
      <c r="V6" s="50"/>
      <c r="W6" s="50"/>
      <c r="X6" s="50"/>
      <c r="Y6" s="50"/>
      <c r="Z6" s="50"/>
      <c r="AA6" s="50"/>
      <c r="AB6" s="50"/>
      <c r="AC6" s="51"/>
    </row>
    <row r="7" spans="1:29" ht="18.75" customHeight="1">
      <c r="A7" s="109"/>
      <c r="B7" s="110"/>
      <c r="C7" s="111"/>
      <c r="D7" s="63" t="s">
        <v>115</v>
      </c>
      <c r="E7" s="52"/>
      <c r="F7" s="52"/>
      <c r="G7" s="52"/>
      <c r="H7" s="52"/>
      <c r="I7" s="52"/>
      <c r="J7" s="52"/>
      <c r="K7" s="52"/>
      <c r="L7" s="52"/>
      <c r="M7" s="52"/>
      <c r="N7" s="52"/>
      <c r="O7" s="52"/>
      <c r="P7" s="52"/>
      <c r="Q7" s="52"/>
      <c r="R7" s="52"/>
      <c r="S7" s="52"/>
      <c r="T7" s="52"/>
      <c r="U7" s="52"/>
      <c r="V7" s="52"/>
      <c r="W7" s="52"/>
      <c r="X7" s="52"/>
      <c r="Y7" s="52"/>
      <c r="Z7" s="52"/>
      <c r="AA7" s="52"/>
      <c r="AB7" s="53"/>
      <c r="AC7" s="54"/>
    </row>
    <row r="8" spans="1:29" ht="7.5" customHeight="1" thickBot="1">
      <c r="A8" s="8"/>
      <c r="AC8" s="9"/>
    </row>
    <row r="9" spans="1:29" ht="26.25" customHeight="1" thickTop="1" thickBot="1">
      <c r="A9" s="8"/>
      <c r="C9" s="10" t="s">
        <v>108</v>
      </c>
      <c r="D9" s="11"/>
      <c r="E9" s="11"/>
      <c r="F9" s="11"/>
      <c r="G9" s="11"/>
      <c r="H9" s="11"/>
      <c r="I9" s="11"/>
      <c r="J9" s="11"/>
      <c r="K9" s="11"/>
      <c r="L9" s="11"/>
      <c r="M9" s="11"/>
      <c r="N9" s="11"/>
      <c r="O9" s="11"/>
      <c r="P9" s="11"/>
      <c r="Q9" s="11"/>
      <c r="R9" s="11"/>
      <c r="S9" s="11"/>
      <c r="T9" s="11"/>
      <c r="U9" s="118"/>
      <c r="V9" s="119"/>
      <c r="W9" s="119"/>
      <c r="X9" s="119"/>
      <c r="Y9" s="120"/>
      <c r="Z9" s="95" t="s">
        <v>12</v>
      </c>
      <c r="AA9" s="95"/>
      <c r="AC9" s="9"/>
    </row>
    <row r="10" spans="1:29" ht="26.25" customHeight="1" thickTop="1" thickBot="1">
      <c r="A10" s="8"/>
      <c r="C10" s="125" t="s">
        <v>1</v>
      </c>
      <c r="D10" s="126"/>
      <c r="E10" s="145" t="s">
        <v>110</v>
      </c>
      <c r="F10" s="158"/>
      <c r="G10" s="158"/>
      <c r="H10" s="158"/>
      <c r="I10" s="158"/>
      <c r="J10" s="158"/>
      <c r="K10" s="158"/>
      <c r="L10" s="158"/>
      <c r="M10" s="158"/>
      <c r="N10" s="158"/>
      <c r="O10" s="158"/>
      <c r="P10" s="158"/>
      <c r="Q10" s="158"/>
      <c r="R10" s="158"/>
      <c r="S10" s="158"/>
      <c r="T10" s="159"/>
      <c r="U10" s="154"/>
      <c r="V10" s="155"/>
      <c r="W10" s="155"/>
      <c r="X10" s="155"/>
      <c r="Y10" s="156"/>
      <c r="Z10" s="157" t="s">
        <v>12</v>
      </c>
      <c r="AA10" s="95"/>
      <c r="AC10" s="9"/>
    </row>
    <row r="11" spans="1:29" ht="26.25" customHeight="1" thickTop="1" thickBot="1">
      <c r="A11" s="8"/>
      <c r="C11" s="127" t="s">
        <v>2</v>
      </c>
      <c r="D11" s="127"/>
      <c r="E11" s="145" t="s">
        <v>111</v>
      </c>
      <c r="F11" s="146"/>
      <c r="G11" s="146"/>
      <c r="H11" s="146"/>
      <c r="I11" s="146"/>
      <c r="J11" s="146"/>
      <c r="K11" s="146"/>
      <c r="L11" s="146"/>
      <c r="M11" s="146"/>
      <c r="N11" s="146"/>
      <c r="O11" s="146"/>
      <c r="P11" s="146"/>
      <c r="Q11" s="146"/>
      <c r="R11" s="146"/>
      <c r="S11" s="146"/>
      <c r="T11" s="147"/>
      <c r="U11" s="118"/>
      <c r="V11" s="119"/>
      <c r="W11" s="119"/>
      <c r="X11" s="119"/>
      <c r="Y11" s="120"/>
      <c r="Z11" s="95" t="s">
        <v>12</v>
      </c>
      <c r="AA11" s="95"/>
      <c r="AC11" s="9"/>
    </row>
    <row r="12" spans="1:29" ht="26.25" customHeight="1" thickTop="1" thickBot="1">
      <c r="A12" s="8"/>
      <c r="C12" s="127" t="s">
        <v>3</v>
      </c>
      <c r="D12" s="127"/>
      <c r="E12" s="10" t="s">
        <v>112</v>
      </c>
      <c r="F12" s="11"/>
      <c r="G12" s="11"/>
      <c r="H12" s="11"/>
      <c r="I12" s="11"/>
      <c r="J12" s="11"/>
      <c r="K12" s="11"/>
      <c r="L12" s="11"/>
      <c r="M12" s="11"/>
      <c r="N12" s="11"/>
      <c r="O12" s="11"/>
      <c r="P12" s="11"/>
      <c r="Q12" s="11"/>
      <c r="R12" s="11"/>
      <c r="S12" s="11"/>
      <c r="T12" s="11"/>
      <c r="U12" s="118"/>
      <c r="V12" s="119"/>
      <c r="W12" s="119"/>
      <c r="X12" s="119"/>
      <c r="Y12" s="120"/>
      <c r="Z12" s="95" t="s">
        <v>12</v>
      </c>
      <c r="AA12" s="95"/>
      <c r="AC12" s="9"/>
    </row>
    <row r="13" spans="1:29" ht="6.75" customHeight="1" thickTop="1">
      <c r="A13" s="8"/>
      <c r="D13" s="6"/>
      <c r="S13" s="6"/>
      <c r="T13" s="6"/>
      <c r="U13" s="6"/>
      <c r="V13" s="6"/>
      <c r="W13" s="6"/>
      <c r="X13" s="12"/>
      <c r="Y13" s="12"/>
      <c r="AC13" s="9"/>
    </row>
    <row r="14" spans="1:29" ht="26.25" customHeight="1">
      <c r="A14" s="8"/>
      <c r="K14" s="41" t="str">
        <f>IF(COUNTBLANK(U9:U12)&gt;=1,"",IF(U10+U11+U12=U9,"○","×"))</f>
        <v/>
      </c>
      <c r="L14" s="14"/>
      <c r="M14" s="42" t="str">
        <f>IF(COUNTBLANK(U9:U12)&gt;=1,TEXT(関数テキスト!B2,0),IF(U10+U11+U12=U9,TEXT(関数テキスト!B3,0),TEXT(関数テキスト!B4,0)))</f>
        <v>㋐～㋒に空白があります。
※０も記入してください。</v>
      </c>
      <c r="N14" s="43"/>
      <c r="O14" s="43"/>
      <c r="P14" s="43"/>
      <c r="Q14" s="43"/>
      <c r="R14" s="43"/>
      <c r="S14" s="43"/>
      <c r="T14" s="43"/>
      <c r="U14" s="43"/>
      <c r="V14" s="43"/>
      <c r="W14" s="43"/>
      <c r="X14" s="43"/>
      <c r="Y14" s="43"/>
      <c r="Z14" s="43"/>
      <c r="AA14" s="43"/>
      <c r="AB14" s="44"/>
      <c r="AC14" s="9"/>
    </row>
    <row r="15" spans="1:29" ht="6.75" customHeight="1" thickBot="1">
      <c r="A15" s="8"/>
      <c r="M15" s="15"/>
      <c r="N15" s="16"/>
      <c r="O15" s="16"/>
      <c r="P15" s="16"/>
      <c r="Q15" s="16"/>
      <c r="R15" s="16"/>
      <c r="S15" s="16"/>
      <c r="T15" s="16"/>
      <c r="U15" s="16"/>
      <c r="V15" s="16"/>
      <c r="W15" s="16"/>
      <c r="X15" s="16"/>
      <c r="Y15" s="16"/>
      <c r="Z15" s="16"/>
      <c r="AA15" s="16"/>
      <c r="AB15" s="16"/>
      <c r="AC15" s="9"/>
    </row>
    <row r="16" spans="1:29" ht="26.25" customHeight="1" thickTop="1" thickBot="1">
      <c r="A16" s="8"/>
      <c r="C16" s="10" t="s">
        <v>4</v>
      </c>
      <c r="D16" s="11"/>
      <c r="E16" s="11"/>
      <c r="F16" s="11"/>
      <c r="G16" s="11"/>
      <c r="H16" s="11"/>
      <c r="I16" s="11"/>
      <c r="J16" s="11"/>
      <c r="K16" s="11"/>
      <c r="L16" s="11"/>
      <c r="M16" s="11"/>
      <c r="N16" s="11"/>
      <c r="O16" s="11"/>
      <c r="P16" s="11"/>
      <c r="Q16" s="11"/>
      <c r="R16" s="11"/>
      <c r="S16" s="11"/>
      <c r="T16" s="11"/>
      <c r="U16" s="118"/>
      <c r="V16" s="119"/>
      <c r="W16" s="119"/>
      <c r="X16" s="119"/>
      <c r="Y16" s="120"/>
      <c r="Z16" s="95" t="s">
        <v>13</v>
      </c>
      <c r="AA16" s="95"/>
      <c r="AC16" s="9"/>
    </row>
    <row r="17" spans="1:29" ht="7.5" customHeight="1" thickTop="1" thickBot="1">
      <c r="A17" s="8"/>
      <c r="AC17" s="9"/>
    </row>
    <row r="18" spans="1:29" ht="26.25" customHeight="1" thickTop="1" thickBot="1">
      <c r="A18" s="8"/>
      <c r="C18" s="142" t="s">
        <v>89</v>
      </c>
      <c r="D18" s="143"/>
      <c r="E18" s="143"/>
      <c r="F18" s="143"/>
      <c r="G18" s="143"/>
      <c r="H18" s="143"/>
      <c r="I18" s="143"/>
      <c r="J18" s="143"/>
      <c r="K18" s="143"/>
      <c r="L18" s="143"/>
      <c r="M18" s="143"/>
      <c r="N18" s="143"/>
      <c r="O18" s="143"/>
      <c r="P18" s="143"/>
      <c r="Q18" s="143"/>
      <c r="R18" s="143"/>
      <c r="S18" s="143"/>
      <c r="T18" s="144"/>
      <c r="U18" s="115"/>
      <c r="V18" s="116"/>
      <c r="W18" s="116"/>
      <c r="X18" s="116"/>
      <c r="Y18" s="117"/>
      <c r="Z18" s="95" t="s">
        <v>14</v>
      </c>
      <c r="AA18" s="95"/>
      <c r="AC18" s="9"/>
    </row>
    <row r="19" spans="1:29" ht="7.5" customHeight="1" thickTop="1">
      <c r="A19" s="8"/>
      <c r="AC19" s="9"/>
    </row>
    <row r="20" spans="1:29" ht="35.25" customHeight="1">
      <c r="A20" s="8"/>
      <c r="K20" s="41" t="str">
        <f>IF(U9="","",IF(U9=0,"－",IF(K14="×","",IF(COUNTBLANK(U9:U11)&gt;=1,"",IF(U10+U11&lt;=U16,"○","×")))))</f>
        <v/>
      </c>
      <c r="L20" s="14"/>
      <c r="M20" s="42" t="str">
        <f>IF(K20="－",TEXT(関数テキスト!C5,0),IF(K14="×","",IF(COUNTBLANK(U9:U11)&gt;=2,TEXT(関数テキスト!C2,0),IF(U10+U11&lt;=U16,TEXT(関数テキスト!C3,0),TEXT(関数テキスト!C4,0)))))</f>
        <v>㋐～㋒に空白があります。
※０も記入してください。</v>
      </c>
      <c r="N20" s="45"/>
      <c r="O20" s="45"/>
      <c r="P20" s="45"/>
      <c r="Q20" s="45"/>
      <c r="R20" s="45"/>
      <c r="S20" s="45"/>
      <c r="T20" s="45"/>
      <c r="U20" s="45"/>
      <c r="V20" s="45"/>
      <c r="W20" s="45"/>
      <c r="X20" s="45"/>
      <c r="Y20" s="45"/>
      <c r="Z20" s="45"/>
      <c r="AA20" s="45"/>
      <c r="AB20" s="46"/>
      <c r="AC20" s="9"/>
    </row>
    <row r="21" spans="1:29" ht="7.5" customHeight="1">
      <c r="A21" s="13"/>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8"/>
    </row>
    <row r="22" spans="1:29" ht="38.25" customHeight="1">
      <c r="A22" s="112" t="s">
        <v>47</v>
      </c>
      <c r="B22" s="113"/>
      <c r="C22" s="114"/>
      <c r="D22" s="55" t="s">
        <v>5</v>
      </c>
      <c r="E22" s="56"/>
      <c r="F22" s="56"/>
      <c r="G22" s="56"/>
      <c r="H22" s="56"/>
      <c r="I22" s="56"/>
      <c r="J22" s="56"/>
      <c r="K22" s="56"/>
      <c r="L22" s="56"/>
      <c r="M22" s="56"/>
      <c r="N22" s="56"/>
      <c r="O22" s="56"/>
      <c r="P22" s="56"/>
      <c r="Q22" s="56"/>
      <c r="R22" s="56"/>
      <c r="S22" s="56"/>
      <c r="T22" s="56"/>
      <c r="U22" s="56"/>
      <c r="V22" s="56"/>
      <c r="W22" s="56"/>
      <c r="X22" s="56"/>
      <c r="Y22" s="56"/>
      <c r="Z22" s="56"/>
      <c r="AA22" s="56"/>
      <c r="AB22" s="56"/>
      <c r="AC22" s="57"/>
    </row>
    <row r="23" spans="1:29" ht="6.75" customHeight="1">
      <c r="A23" s="19"/>
      <c r="B23" s="12"/>
      <c r="C23" s="12"/>
      <c r="AC23" s="9"/>
    </row>
    <row r="24" spans="1:29">
      <c r="A24" s="8"/>
      <c r="B24" s="125" t="s">
        <v>66</v>
      </c>
      <c r="C24" s="128"/>
      <c r="D24" s="21" t="s">
        <v>17</v>
      </c>
      <c r="E24" s="21"/>
      <c r="F24" s="21"/>
      <c r="G24" s="21"/>
      <c r="H24" s="21"/>
      <c r="I24" s="21"/>
      <c r="J24" s="21"/>
      <c r="K24" s="131">
        <f>U18</f>
        <v>0</v>
      </c>
      <c r="L24" s="131"/>
      <c r="M24" s="131"/>
      <c r="N24" s="131"/>
      <c r="O24" s="128" t="s">
        <v>14</v>
      </c>
      <c r="P24" s="128" t="s">
        <v>16</v>
      </c>
      <c r="Q24" s="137">
        <v>320</v>
      </c>
      <c r="R24" s="137"/>
      <c r="S24" s="128" t="s">
        <v>16</v>
      </c>
      <c r="T24" s="139" t="s">
        <v>27</v>
      </c>
      <c r="U24" s="139"/>
      <c r="V24" s="135" t="s">
        <v>28</v>
      </c>
      <c r="W24" s="131">
        <f>ROUNDUP(K24*Q24*10/12,1)</f>
        <v>0</v>
      </c>
      <c r="X24" s="131"/>
      <c r="Y24" s="131"/>
      <c r="Z24" s="131"/>
      <c r="AA24" s="132"/>
      <c r="AB24" s="95" t="s">
        <v>15</v>
      </c>
      <c r="AC24" s="9"/>
    </row>
    <row r="25" spans="1:29">
      <c r="A25" s="8"/>
      <c r="B25" s="129"/>
      <c r="C25" s="130"/>
      <c r="D25" s="17" t="s">
        <v>18</v>
      </c>
      <c r="E25" s="17"/>
      <c r="F25" s="17"/>
      <c r="G25" s="17"/>
      <c r="H25" s="17"/>
      <c r="I25" s="17"/>
      <c r="J25" s="17"/>
      <c r="K25" s="133"/>
      <c r="L25" s="133"/>
      <c r="M25" s="133"/>
      <c r="N25" s="133"/>
      <c r="O25" s="130"/>
      <c r="P25" s="130"/>
      <c r="Q25" s="138"/>
      <c r="R25" s="138"/>
      <c r="S25" s="130"/>
      <c r="T25" s="140"/>
      <c r="U25" s="140"/>
      <c r="V25" s="136"/>
      <c r="W25" s="133"/>
      <c r="X25" s="133"/>
      <c r="Y25" s="133"/>
      <c r="Z25" s="133"/>
      <c r="AA25" s="134"/>
      <c r="AB25" s="95"/>
      <c r="AC25" s="9"/>
    </row>
    <row r="26" spans="1:29" ht="23.25" customHeight="1" thickBot="1">
      <c r="A26" s="8"/>
      <c r="AC26" s="9"/>
    </row>
    <row r="27" spans="1:29" ht="18.75" customHeight="1" thickTop="1">
      <c r="A27" s="8"/>
      <c r="B27" s="20" t="s">
        <v>50</v>
      </c>
      <c r="C27" s="21" t="s">
        <v>7</v>
      </c>
      <c r="D27" s="21"/>
      <c r="E27" s="21"/>
      <c r="F27" s="21"/>
      <c r="G27" s="21"/>
      <c r="H27" s="21"/>
      <c r="I27" s="21"/>
      <c r="J27" s="21"/>
      <c r="K27" s="21"/>
      <c r="L27" s="21"/>
      <c r="M27" s="21"/>
      <c r="N27" s="21"/>
      <c r="O27" s="21"/>
      <c r="P27" s="21"/>
      <c r="Q27" s="21"/>
      <c r="R27" s="21"/>
      <c r="S27" s="21"/>
      <c r="T27" s="21"/>
      <c r="U27" s="21"/>
      <c r="V27" s="21"/>
      <c r="W27" s="98"/>
      <c r="X27" s="99"/>
      <c r="Y27" s="99"/>
      <c r="Z27" s="99"/>
      <c r="AA27" s="100"/>
      <c r="AB27" s="95" t="s">
        <v>15</v>
      </c>
      <c r="AC27" s="22">
        <f>COUNTBLANK(W27)</f>
        <v>1</v>
      </c>
    </row>
    <row r="28" spans="1:29" ht="13.5" customHeight="1" thickBot="1">
      <c r="A28" s="8"/>
      <c r="B28" s="23" t="s">
        <v>19</v>
      </c>
      <c r="C28" s="17"/>
      <c r="D28" s="17"/>
      <c r="E28" s="17"/>
      <c r="F28" s="17"/>
      <c r="G28" s="17"/>
      <c r="H28" s="17"/>
      <c r="I28" s="17"/>
      <c r="J28" s="17"/>
      <c r="K28" s="17"/>
      <c r="L28" s="17"/>
      <c r="M28" s="17"/>
      <c r="N28" s="17"/>
      <c r="O28" s="17"/>
      <c r="P28" s="17"/>
      <c r="Q28" s="17"/>
      <c r="R28" s="17"/>
      <c r="S28" s="17"/>
      <c r="T28" s="17"/>
      <c r="U28" s="17"/>
      <c r="V28" s="17"/>
      <c r="W28" s="101"/>
      <c r="X28" s="102"/>
      <c r="Y28" s="102"/>
      <c r="Z28" s="102"/>
      <c r="AA28" s="103"/>
      <c r="AB28" s="95"/>
      <c r="AC28" s="22"/>
    </row>
    <row r="29" spans="1:29" ht="18.75" customHeight="1" thickTop="1">
      <c r="A29" s="8"/>
      <c r="B29" s="20" t="s">
        <v>51</v>
      </c>
      <c r="C29" s="21" t="s">
        <v>6</v>
      </c>
      <c r="D29" s="21"/>
      <c r="E29" s="21"/>
      <c r="F29" s="21"/>
      <c r="G29" s="21"/>
      <c r="H29" s="21"/>
      <c r="I29" s="21"/>
      <c r="J29" s="21"/>
      <c r="K29" s="21"/>
      <c r="L29" s="21"/>
      <c r="M29" s="21"/>
      <c r="N29" s="21"/>
      <c r="O29" s="21"/>
      <c r="P29" s="21"/>
      <c r="Q29" s="21"/>
      <c r="R29" s="21"/>
      <c r="S29" s="21"/>
      <c r="T29" s="21"/>
      <c r="U29" s="21"/>
      <c r="V29" s="21"/>
      <c r="W29" s="98"/>
      <c r="X29" s="99"/>
      <c r="Y29" s="99"/>
      <c r="Z29" s="99"/>
      <c r="AA29" s="100"/>
      <c r="AB29" s="95" t="s">
        <v>15</v>
      </c>
      <c r="AC29" s="22">
        <f t="shared" ref="AC29:AC37" si="0">COUNTBLANK(W29)</f>
        <v>1</v>
      </c>
    </row>
    <row r="30" spans="1:29" ht="13.5" customHeight="1" thickBot="1">
      <c r="A30" s="8"/>
      <c r="B30" s="23" t="s">
        <v>20</v>
      </c>
      <c r="C30" s="17"/>
      <c r="D30" s="17"/>
      <c r="E30" s="17"/>
      <c r="F30" s="17"/>
      <c r="G30" s="17"/>
      <c r="H30" s="17"/>
      <c r="I30" s="17"/>
      <c r="J30" s="17"/>
      <c r="K30" s="17"/>
      <c r="L30" s="17"/>
      <c r="M30" s="17"/>
      <c r="N30" s="17"/>
      <c r="O30" s="17"/>
      <c r="P30" s="17"/>
      <c r="Q30" s="17"/>
      <c r="R30" s="17"/>
      <c r="S30" s="17"/>
      <c r="T30" s="17"/>
      <c r="U30" s="17"/>
      <c r="V30" s="17"/>
      <c r="W30" s="101"/>
      <c r="X30" s="102"/>
      <c r="Y30" s="102"/>
      <c r="Z30" s="102"/>
      <c r="AA30" s="103"/>
      <c r="AB30" s="95"/>
      <c r="AC30" s="22"/>
    </row>
    <row r="31" spans="1:29" ht="18.75" customHeight="1" thickTop="1">
      <c r="A31" s="8"/>
      <c r="B31" s="20" t="s">
        <v>52</v>
      </c>
      <c r="C31" s="21" t="s">
        <v>8</v>
      </c>
      <c r="D31" s="21"/>
      <c r="E31" s="21"/>
      <c r="F31" s="21"/>
      <c r="G31" s="21"/>
      <c r="H31" s="21"/>
      <c r="I31" s="21"/>
      <c r="J31" s="21"/>
      <c r="K31" s="21"/>
      <c r="L31" s="21"/>
      <c r="M31" s="21"/>
      <c r="N31" s="21"/>
      <c r="O31" s="21"/>
      <c r="P31" s="21"/>
      <c r="Q31" s="21"/>
      <c r="R31" s="21"/>
      <c r="S31" s="21"/>
      <c r="T31" s="21"/>
      <c r="U31" s="21"/>
      <c r="V31" s="21"/>
      <c r="W31" s="98"/>
      <c r="X31" s="99"/>
      <c r="Y31" s="99"/>
      <c r="Z31" s="99"/>
      <c r="AA31" s="100"/>
      <c r="AB31" s="95" t="s">
        <v>15</v>
      </c>
      <c r="AC31" s="22">
        <f t="shared" si="0"/>
        <v>1</v>
      </c>
    </row>
    <row r="32" spans="1:29" ht="13.5" customHeight="1" thickBot="1">
      <c r="A32" s="8"/>
      <c r="B32" s="23" t="s">
        <v>21</v>
      </c>
      <c r="C32" s="17"/>
      <c r="D32" s="17"/>
      <c r="E32" s="17"/>
      <c r="F32" s="17"/>
      <c r="G32" s="17"/>
      <c r="H32" s="17"/>
      <c r="I32" s="17"/>
      <c r="J32" s="17"/>
      <c r="K32" s="17"/>
      <c r="L32" s="17"/>
      <c r="M32" s="17"/>
      <c r="N32" s="17"/>
      <c r="O32" s="17"/>
      <c r="P32" s="17"/>
      <c r="Q32" s="17"/>
      <c r="R32" s="17"/>
      <c r="S32" s="17"/>
      <c r="T32" s="17"/>
      <c r="U32" s="17"/>
      <c r="V32" s="17"/>
      <c r="W32" s="101"/>
      <c r="X32" s="102"/>
      <c r="Y32" s="102"/>
      <c r="Z32" s="102"/>
      <c r="AA32" s="103"/>
      <c r="AB32" s="95"/>
      <c r="AC32" s="22"/>
    </row>
    <row r="33" spans="1:29" ht="18.75" customHeight="1" thickTop="1">
      <c r="A33" s="8"/>
      <c r="B33" s="20" t="s">
        <v>53</v>
      </c>
      <c r="C33" s="21" t="s">
        <v>9</v>
      </c>
      <c r="D33" s="21"/>
      <c r="E33" s="21"/>
      <c r="F33" s="21"/>
      <c r="G33" s="21"/>
      <c r="H33" s="21"/>
      <c r="I33" s="21"/>
      <c r="J33" s="21"/>
      <c r="K33" s="21"/>
      <c r="L33" s="21"/>
      <c r="M33" s="21"/>
      <c r="N33" s="21"/>
      <c r="O33" s="21"/>
      <c r="P33" s="21"/>
      <c r="Q33" s="21"/>
      <c r="R33" s="21"/>
      <c r="S33" s="21"/>
      <c r="T33" s="21"/>
      <c r="U33" s="21"/>
      <c r="V33" s="21"/>
      <c r="W33" s="98"/>
      <c r="X33" s="99"/>
      <c r="Y33" s="99"/>
      <c r="Z33" s="99"/>
      <c r="AA33" s="100"/>
      <c r="AB33" s="95" t="s">
        <v>15</v>
      </c>
      <c r="AC33" s="22">
        <f t="shared" si="0"/>
        <v>1</v>
      </c>
    </row>
    <row r="34" spans="1:29" ht="13.5" customHeight="1" thickBot="1">
      <c r="A34" s="8"/>
      <c r="B34" s="23" t="s">
        <v>90</v>
      </c>
      <c r="C34" s="17"/>
      <c r="D34" s="17"/>
      <c r="E34" s="17"/>
      <c r="F34" s="17"/>
      <c r="G34" s="17"/>
      <c r="H34" s="17"/>
      <c r="I34" s="17"/>
      <c r="J34" s="17"/>
      <c r="K34" s="17"/>
      <c r="L34" s="17"/>
      <c r="M34" s="17"/>
      <c r="N34" s="17"/>
      <c r="O34" s="17"/>
      <c r="P34" s="17"/>
      <c r="Q34" s="17"/>
      <c r="R34" s="17"/>
      <c r="S34" s="17"/>
      <c r="T34" s="17"/>
      <c r="U34" s="17"/>
      <c r="V34" s="17"/>
      <c r="W34" s="101"/>
      <c r="X34" s="102"/>
      <c r="Y34" s="102"/>
      <c r="Z34" s="102"/>
      <c r="AA34" s="103"/>
      <c r="AB34" s="95"/>
      <c r="AC34" s="22"/>
    </row>
    <row r="35" spans="1:29" ht="18.75" customHeight="1" thickTop="1">
      <c r="A35" s="8"/>
      <c r="B35" s="20" t="s">
        <v>54</v>
      </c>
      <c r="C35" s="21" t="s">
        <v>10</v>
      </c>
      <c r="D35" s="21"/>
      <c r="E35" s="21"/>
      <c r="F35" s="21"/>
      <c r="G35" s="21"/>
      <c r="H35" s="21"/>
      <c r="I35" s="21"/>
      <c r="J35" s="21"/>
      <c r="K35" s="21"/>
      <c r="L35" s="21"/>
      <c r="M35" s="21"/>
      <c r="N35" s="21"/>
      <c r="O35" s="21"/>
      <c r="P35" s="21"/>
      <c r="Q35" s="21"/>
      <c r="R35" s="21"/>
      <c r="S35" s="21"/>
      <c r="T35" s="21"/>
      <c r="U35" s="21"/>
      <c r="V35" s="21"/>
      <c r="W35" s="98"/>
      <c r="X35" s="99"/>
      <c r="Y35" s="99"/>
      <c r="Z35" s="99"/>
      <c r="AA35" s="100"/>
      <c r="AB35" s="95" t="s">
        <v>15</v>
      </c>
      <c r="AC35" s="22">
        <f t="shared" si="0"/>
        <v>1</v>
      </c>
    </row>
    <row r="36" spans="1:29" ht="13.5" customHeight="1" thickBot="1">
      <c r="A36" s="8"/>
      <c r="B36" s="23" t="s">
        <v>22</v>
      </c>
      <c r="C36" s="17"/>
      <c r="D36" s="17"/>
      <c r="E36" s="17"/>
      <c r="F36" s="17"/>
      <c r="G36" s="17"/>
      <c r="H36" s="17"/>
      <c r="I36" s="17"/>
      <c r="J36" s="17"/>
      <c r="K36" s="17"/>
      <c r="L36" s="17"/>
      <c r="M36" s="17"/>
      <c r="N36" s="17"/>
      <c r="O36" s="17"/>
      <c r="P36" s="17"/>
      <c r="Q36" s="17"/>
      <c r="R36" s="17"/>
      <c r="S36" s="17"/>
      <c r="T36" s="17"/>
      <c r="U36" s="17"/>
      <c r="V36" s="17"/>
      <c r="W36" s="101"/>
      <c r="X36" s="102"/>
      <c r="Y36" s="102"/>
      <c r="Z36" s="102"/>
      <c r="AA36" s="103"/>
      <c r="AB36" s="95"/>
      <c r="AC36" s="22"/>
    </row>
    <row r="37" spans="1:29" ht="18.75" customHeight="1" thickTop="1">
      <c r="A37" s="8"/>
      <c r="B37" s="49" t="s">
        <v>55</v>
      </c>
      <c r="C37" s="21" t="s">
        <v>11</v>
      </c>
      <c r="D37" s="21"/>
      <c r="E37" s="21"/>
      <c r="F37" s="21"/>
      <c r="G37" s="21"/>
      <c r="H37" s="21"/>
      <c r="I37" s="21"/>
      <c r="J37" s="21"/>
      <c r="K37" s="21"/>
      <c r="L37" s="21"/>
      <c r="M37" s="21"/>
      <c r="N37" s="21"/>
      <c r="O37" s="21"/>
      <c r="P37" s="21"/>
      <c r="Q37" s="21"/>
      <c r="R37" s="21"/>
      <c r="S37" s="21"/>
      <c r="T37" s="21"/>
      <c r="U37" s="21"/>
      <c r="V37" s="21"/>
      <c r="W37" s="98"/>
      <c r="X37" s="99"/>
      <c r="Y37" s="99"/>
      <c r="Z37" s="99"/>
      <c r="AA37" s="100"/>
      <c r="AB37" s="95" t="s">
        <v>15</v>
      </c>
      <c r="AC37" s="22">
        <f t="shared" si="0"/>
        <v>1</v>
      </c>
    </row>
    <row r="38" spans="1:29" ht="13.5" customHeight="1" thickBot="1">
      <c r="A38" s="8"/>
      <c r="B38" s="23" t="s">
        <v>23</v>
      </c>
      <c r="C38" s="17"/>
      <c r="D38" s="17"/>
      <c r="E38" s="17"/>
      <c r="F38" s="17"/>
      <c r="G38" s="17"/>
      <c r="H38" s="17"/>
      <c r="I38" s="17"/>
      <c r="J38" s="17"/>
      <c r="K38" s="17"/>
      <c r="L38" s="17"/>
      <c r="M38" s="17"/>
      <c r="N38" s="17"/>
      <c r="O38" s="17"/>
      <c r="P38" s="17"/>
      <c r="Q38" s="17"/>
      <c r="R38" s="17"/>
      <c r="S38" s="17"/>
      <c r="T38" s="17"/>
      <c r="U38" s="17"/>
      <c r="V38" s="17"/>
      <c r="W38" s="101"/>
      <c r="X38" s="102"/>
      <c r="Y38" s="102"/>
      <c r="Z38" s="102"/>
      <c r="AA38" s="103"/>
      <c r="AB38" s="95"/>
      <c r="AC38" s="22"/>
    </row>
    <row r="39" spans="1:29" ht="8.25" customHeight="1" thickTop="1">
      <c r="A39" s="8"/>
      <c r="B39" s="6"/>
      <c r="W39" s="24"/>
      <c r="X39" s="24"/>
      <c r="Y39" s="24"/>
      <c r="Z39" s="24"/>
      <c r="AA39" s="24"/>
      <c r="AC39" s="9"/>
    </row>
    <row r="40" spans="1:29" ht="32.25" customHeight="1">
      <c r="A40" s="8"/>
      <c r="B40" s="104" t="s">
        <v>67</v>
      </c>
      <c r="C40" s="105"/>
      <c r="D40" s="11" t="s">
        <v>68</v>
      </c>
      <c r="E40" s="11"/>
      <c r="F40" s="11"/>
      <c r="G40" s="11"/>
      <c r="H40" s="11"/>
      <c r="I40" s="11"/>
      <c r="J40" s="11"/>
      <c r="K40" s="11"/>
      <c r="L40" s="11"/>
      <c r="M40" s="11"/>
      <c r="N40" s="11"/>
      <c r="O40" s="11"/>
      <c r="P40" s="11"/>
      <c r="Q40" s="11"/>
      <c r="R40" s="11"/>
      <c r="S40" s="11"/>
      <c r="T40" s="11"/>
      <c r="U40" s="11"/>
      <c r="V40" s="11"/>
      <c r="W40" s="96" t="str">
        <f>IF(W27="","",W27+W29+W31+W33+W35-W37)</f>
        <v/>
      </c>
      <c r="X40" s="96"/>
      <c r="Y40" s="96"/>
      <c r="Z40" s="96"/>
      <c r="AA40" s="97"/>
      <c r="AB40" s="12" t="s">
        <v>15</v>
      </c>
      <c r="AC40" s="9"/>
    </row>
    <row r="41" spans="1:29" ht="7.5" customHeight="1">
      <c r="A41" s="8"/>
      <c r="W41" s="24"/>
      <c r="X41" s="24"/>
      <c r="Y41" s="24"/>
      <c r="Z41" s="24"/>
      <c r="AA41" s="24"/>
      <c r="AC41" s="9"/>
    </row>
    <row r="42" spans="1:29" ht="35.25" customHeight="1">
      <c r="A42" s="8"/>
      <c r="K42" s="41" t="str">
        <f>IF(K24=0,"－",IF(SUM(AC27:AC38)&gt;=1,"",IF(W40&gt;=W24,"○","×")))</f>
        <v>－</v>
      </c>
      <c r="L42" s="14"/>
      <c r="M42" s="42" t="str">
        <f>IF(K24=0,TEXT(関数テキスト!D5,0),IF(SUM(AC27:AC38)&gt;=1,TEXT(関数テキスト!D2,0),IF(W40&gt;=W24,TEXT(関数テキスト!D3,0),TEXT(関数テキスト!D4,0))))</f>
        <v>基準２は該当しません。</v>
      </c>
      <c r="N42" s="47"/>
      <c r="O42" s="47"/>
      <c r="P42" s="47"/>
      <c r="Q42" s="47"/>
      <c r="R42" s="47"/>
      <c r="S42" s="47"/>
      <c r="T42" s="47"/>
      <c r="U42" s="47"/>
      <c r="V42" s="47"/>
      <c r="W42" s="47"/>
      <c r="X42" s="47"/>
      <c r="Y42" s="47"/>
      <c r="Z42" s="47"/>
      <c r="AA42" s="47"/>
      <c r="AB42" s="48"/>
      <c r="AC42" s="9"/>
    </row>
    <row r="43" spans="1:29" ht="8.25" customHeight="1">
      <c r="A43" s="13"/>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8"/>
    </row>
    <row r="44" spans="1:29" ht="19.2" customHeight="1">
      <c r="A44" s="106" t="s">
        <v>48</v>
      </c>
      <c r="B44" s="107"/>
      <c r="C44" s="108"/>
      <c r="D44" s="88" t="s">
        <v>113</v>
      </c>
      <c r="E44" s="89"/>
      <c r="F44" s="89"/>
      <c r="G44" s="89"/>
      <c r="H44" s="89"/>
      <c r="I44" s="89"/>
      <c r="J44" s="89"/>
      <c r="K44" s="89"/>
      <c r="L44" s="89"/>
      <c r="M44" s="89"/>
      <c r="N44" s="89"/>
      <c r="O44" s="89"/>
      <c r="P44" s="89"/>
      <c r="Q44" s="89"/>
      <c r="R44" s="89"/>
      <c r="S44" s="89"/>
      <c r="T44" s="89"/>
      <c r="U44" s="89"/>
      <c r="V44" s="89"/>
      <c r="W44" s="89"/>
      <c r="X44" s="89"/>
      <c r="Y44" s="89"/>
      <c r="Z44" s="89"/>
      <c r="AA44" s="89"/>
      <c r="AB44" s="89"/>
      <c r="AC44" s="90"/>
    </row>
    <row r="45" spans="1:29" ht="19.2" customHeight="1">
      <c r="A45" s="109"/>
      <c r="B45" s="110"/>
      <c r="C45" s="111"/>
      <c r="D45" s="93" t="s">
        <v>114</v>
      </c>
      <c r="E45" s="91"/>
      <c r="F45" s="91"/>
      <c r="G45" s="91"/>
      <c r="H45" s="91"/>
      <c r="I45" s="91"/>
      <c r="J45" s="91"/>
      <c r="K45" s="91"/>
      <c r="L45" s="91"/>
      <c r="M45" s="91"/>
      <c r="N45" s="91"/>
      <c r="O45" s="91"/>
      <c r="P45" s="91"/>
      <c r="Q45" s="91"/>
      <c r="R45" s="91"/>
      <c r="S45" s="91"/>
      <c r="T45" s="91"/>
      <c r="U45" s="91"/>
      <c r="V45" s="91"/>
      <c r="W45" s="91"/>
      <c r="X45" s="91"/>
      <c r="Y45" s="91"/>
      <c r="Z45" s="91"/>
      <c r="AA45" s="91"/>
      <c r="AB45" s="91"/>
      <c r="AC45" s="92"/>
    </row>
    <row r="46" spans="1:29" ht="30" customHeight="1">
      <c r="A46" s="19"/>
      <c r="B46" s="12"/>
      <c r="C46" s="12"/>
      <c r="D46" s="4" t="s">
        <v>88</v>
      </c>
      <c r="AC46" s="9"/>
    </row>
    <row r="47" spans="1:29" ht="18" customHeight="1" thickBot="1">
      <c r="A47" s="8"/>
      <c r="B47" s="25"/>
      <c r="C47" s="26" t="s">
        <v>121</v>
      </c>
      <c r="D47" s="27"/>
      <c r="E47" s="27"/>
      <c r="F47" s="27"/>
      <c r="G47" s="27"/>
      <c r="H47" s="27"/>
      <c r="I47" s="27"/>
      <c r="J47" s="27"/>
      <c r="K47" s="27"/>
      <c r="L47" s="27"/>
      <c r="M47" s="27"/>
      <c r="N47" s="27"/>
      <c r="O47" s="27"/>
      <c r="P47" s="27"/>
      <c r="Q47" s="27"/>
      <c r="R47" s="27"/>
      <c r="S47" s="27"/>
      <c r="T47" s="27"/>
      <c r="U47" s="27"/>
      <c r="V47" s="27"/>
      <c r="W47" s="27"/>
      <c r="X47" s="27"/>
      <c r="Y47" s="27"/>
      <c r="Z47" s="27"/>
      <c r="AA47" s="27"/>
      <c r="AB47" s="28"/>
      <c r="AC47" s="9"/>
    </row>
    <row r="48" spans="1:29" ht="18" customHeight="1" thickTop="1" thickBot="1">
      <c r="A48" s="8"/>
      <c r="B48" s="29"/>
      <c r="C48" s="30" t="s">
        <v>99</v>
      </c>
      <c r="AA48" s="121"/>
      <c r="AB48" s="122"/>
      <c r="AC48" s="9">
        <f>IF(AA48="✓",3,0)</f>
        <v>0</v>
      </c>
    </row>
    <row r="49" spans="1:30" ht="18" customHeight="1" thickTop="1" thickBot="1">
      <c r="A49" s="8"/>
      <c r="B49" s="25"/>
      <c r="C49" s="26" t="s">
        <v>122</v>
      </c>
      <c r="D49" s="27"/>
      <c r="E49" s="27"/>
      <c r="F49" s="27"/>
      <c r="G49" s="27"/>
      <c r="H49" s="27"/>
      <c r="I49" s="27"/>
      <c r="J49" s="27"/>
      <c r="K49" s="27"/>
      <c r="L49" s="27"/>
      <c r="M49" s="27"/>
      <c r="N49" s="27"/>
      <c r="O49" s="27"/>
      <c r="P49" s="27"/>
      <c r="Q49" s="27"/>
      <c r="R49" s="27"/>
      <c r="S49" s="27"/>
      <c r="T49" s="27"/>
      <c r="U49" s="27"/>
      <c r="V49" s="27"/>
      <c r="W49" s="27"/>
      <c r="X49" s="27"/>
      <c r="Y49" s="27"/>
      <c r="Z49" s="27"/>
      <c r="AB49" s="34"/>
      <c r="AC49" s="9"/>
    </row>
    <row r="50" spans="1:30" ht="14.4" thickTop="1" thickBot="1">
      <c r="A50" s="8"/>
      <c r="B50" s="29"/>
      <c r="C50" s="30" t="s">
        <v>100</v>
      </c>
      <c r="AA50" s="121"/>
      <c r="AB50" s="122"/>
      <c r="AC50" s="9">
        <f>IF(AA50="✓",2,0)</f>
        <v>0</v>
      </c>
    </row>
    <row r="51" spans="1:30" ht="14.4" thickTop="1" thickBot="1">
      <c r="A51" s="8"/>
      <c r="B51" s="31"/>
      <c r="C51" s="32" t="s">
        <v>123</v>
      </c>
      <c r="D51" s="33"/>
      <c r="E51" s="33"/>
      <c r="F51" s="33"/>
      <c r="G51" s="33"/>
      <c r="H51" s="33"/>
      <c r="I51" s="33"/>
      <c r="J51" s="33"/>
      <c r="K51" s="33"/>
      <c r="L51" s="33"/>
      <c r="M51" s="33"/>
      <c r="N51" s="33"/>
      <c r="O51" s="33"/>
      <c r="P51" s="33"/>
      <c r="Q51" s="33"/>
      <c r="R51" s="33"/>
      <c r="S51" s="33"/>
      <c r="T51" s="33"/>
      <c r="U51" s="33"/>
      <c r="V51" s="33"/>
      <c r="W51" s="33"/>
      <c r="X51" s="33"/>
      <c r="Y51" s="33"/>
      <c r="Z51" s="33"/>
      <c r="AA51" s="121"/>
      <c r="AB51" s="122"/>
      <c r="AC51" s="9">
        <f>IF(AA51="✓",0.5,0)</f>
        <v>0</v>
      </c>
    </row>
    <row r="52" spans="1:30" ht="7.5" customHeight="1" thickTop="1">
      <c r="A52" s="8"/>
      <c r="AC52" s="9"/>
    </row>
    <row r="53" spans="1:30" ht="35.25" customHeight="1">
      <c r="A53" s="8"/>
      <c r="K53" s="41" t="str">
        <f>IF(SUM(AC48:AC51)=3,"○",IF(SUM(AC48:AC51)=2,"×",IF(SUM(AC48:AC51)=0.5,"－","×")))</f>
        <v>×</v>
      </c>
      <c r="L53" s="14"/>
      <c r="M53" s="42" t="str">
        <f>IF(SUM(AC48:AC51)=3,TEXT(関数テキスト!E3,0),IF(SUM(AC48:AC51)=2,TEXT(関数テキスト!E4,0),IF(SUM(AC48:AC51)=0.5,TEXT(関数テキスト!E5,0),TEXT(関数テキスト!E2,0))))</f>
        <v>当てはまるいずれかにチェックを入れてください。</v>
      </c>
      <c r="N53" s="47"/>
      <c r="O53" s="47"/>
      <c r="P53" s="47"/>
      <c r="Q53" s="47"/>
      <c r="R53" s="47"/>
      <c r="S53" s="47"/>
      <c r="T53" s="47"/>
      <c r="U53" s="47"/>
      <c r="V53" s="47"/>
      <c r="W53" s="47"/>
      <c r="X53" s="47"/>
      <c r="Y53" s="47"/>
      <c r="Z53" s="47"/>
      <c r="AA53" s="47"/>
      <c r="AB53" s="48"/>
      <c r="AC53" s="9"/>
    </row>
    <row r="54" spans="1:30" ht="7.5" customHeight="1">
      <c r="A54" s="13"/>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8"/>
    </row>
    <row r="55" spans="1:30" ht="19.8" customHeight="1">
      <c r="A55" s="106" t="s">
        <v>49</v>
      </c>
      <c r="B55" s="107"/>
      <c r="C55" s="108"/>
      <c r="D55" s="50" t="s">
        <v>35</v>
      </c>
      <c r="E55" s="50"/>
      <c r="F55" s="50"/>
      <c r="G55" s="50"/>
      <c r="H55" s="50"/>
      <c r="I55" s="50"/>
      <c r="J55" s="50"/>
      <c r="K55" s="50"/>
      <c r="L55" s="50"/>
      <c r="M55" s="50"/>
      <c r="N55" s="50"/>
      <c r="O55" s="50"/>
      <c r="P55" s="50"/>
      <c r="Q55" s="50"/>
      <c r="R55" s="50"/>
      <c r="S55" s="50"/>
      <c r="T55" s="50"/>
      <c r="U55" s="50"/>
      <c r="V55" s="50"/>
      <c r="W55" s="50"/>
      <c r="X55" s="50"/>
      <c r="Y55" s="50"/>
      <c r="Z55" s="50"/>
      <c r="AA55" s="50"/>
      <c r="AB55" s="50"/>
      <c r="AC55" s="51"/>
    </row>
    <row r="56" spans="1:30" ht="19.8" customHeight="1">
      <c r="A56" s="109"/>
      <c r="B56" s="110"/>
      <c r="C56" s="111"/>
      <c r="D56" s="93" t="s">
        <v>116</v>
      </c>
      <c r="E56" s="52"/>
      <c r="F56" s="52"/>
      <c r="G56" s="52"/>
      <c r="H56" s="52"/>
      <c r="I56" s="52"/>
      <c r="J56" s="52"/>
      <c r="K56" s="52"/>
      <c r="L56" s="52"/>
      <c r="M56" s="52"/>
      <c r="N56" s="52"/>
      <c r="O56" s="52"/>
      <c r="P56" s="52"/>
      <c r="Q56" s="52"/>
      <c r="R56" s="52"/>
      <c r="S56" s="52"/>
      <c r="T56" s="52"/>
      <c r="U56" s="52"/>
      <c r="V56" s="52"/>
      <c r="W56" s="52"/>
      <c r="X56" s="52"/>
      <c r="Y56" s="52"/>
      <c r="Z56" s="52"/>
      <c r="AA56" s="52"/>
      <c r="AB56" s="52"/>
      <c r="AC56" s="54"/>
    </row>
    <row r="57" spans="1:30" ht="30" customHeight="1">
      <c r="A57" s="19"/>
      <c r="B57" s="12"/>
      <c r="C57" s="12"/>
      <c r="D57" s="4" t="s">
        <v>88</v>
      </c>
      <c r="AC57" s="9"/>
    </row>
    <row r="58" spans="1:30">
      <c r="A58" s="8"/>
      <c r="B58" s="25"/>
      <c r="C58" s="26" t="s">
        <v>117</v>
      </c>
      <c r="D58" s="27"/>
      <c r="E58" s="27"/>
      <c r="F58" s="27"/>
      <c r="G58" s="27"/>
      <c r="H58" s="27"/>
      <c r="I58" s="27"/>
      <c r="J58" s="27"/>
      <c r="K58" s="27"/>
      <c r="L58" s="27"/>
      <c r="M58" s="27"/>
      <c r="N58" s="27"/>
      <c r="O58" s="27"/>
      <c r="P58" s="27"/>
      <c r="Q58" s="27"/>
      <c r="R58" s="27"/>
      <c r="S58" s="27"/>
      <c r="T58" s="27"/>
      <c r="U58" s="27"/>
      <c r="V58" s="27"/>
      <c r="W58" s="27"/>
      <c r="X58" s="27"/>
      <c r="Y58" s="27"/>
      <c r="Z58" s="27"/>
      <c r="AA58" s="27"/>
      <c r="AB58" s="28"/>
      <c r="AC58" s="9"/>
    </row>
    <row r="59" spans="1:30" ht="13.8" thickBot="1">
      <c r="A59" s="8"/>
      <c r="B59" s="29"/>
      <c r="C59" s="30" t="s">
        <v>125</v>
      </c>
      <c r="AB59" s="34"/>
      <c r="AC59" s="9"/>
    </row>
    <row r="60" spans="1:30" ht="14.4" thickTop="1" thickBot="1">
      <c r="A60" s="8"/>
      <c r="B60" s="35"/>
      <c r="C60" s="36" t="s">
        <v>124</v>
      </c>
      <c r="D60" s="37"/>
      <c r="E60" s="37"/>
      <c r="F60" s="37"/>
      <c r="G60" s="37"/>
      <c r="H60" s="37"/>
      <c r="I60" s="37"/>
      <c r="J60" s="37"/>
      <c r="K60" s="37"/>
      <c r="L60" s="37"/>
      <c r="M60" s="37"/>
      <c r="N60" s="37"/>
      <c r="O60" s="37"/>
      <c r="P60" s="37"/>
      <c r="Q60" s="37"/>
      <c r="R60" s="37"/>
      <c r="S60" s="37"/>
      <c r="T60" s="37"/>
      <c r="U60" s="37"/>
      <c r="V60" s="37"/>
      <c r="W60" s="37"/>
      <c r="X60" s="37"/>
      <c r="Y60" s="37"/>
      <c r="Z60" s="37"/>
      <c r="AA60" s="121"/>
      <c r="AB60" s="122"/>
      <c r="AC60" s="70">
        <f>IF(AA60="✓",4,0)</f>
        <v>0</v>
      </c>
      <c r="AD60" s="5"/>
    </row>
    <row r="61" spans="1:30" ht="13.8" thickTop="1">
      <c r="A61" s="8"/>
      <c r="B61" s="25"/>
      <c r="C61" s="26" t="s">
        <v>118</v>
      </c>
      <c r="D61" s="27"/>
      <c r="E61" s="27"/>
      <c r="F61" s="27"/>
      <c r="G61" s="27"/>
      <c r="H61" s="27"/>
      <c r="I61" s="27"/>
      <c r="J61" s="27"/>
      <c r="K61" s="27"/>
      <c r="L61" s="27"/>
      <c r="M61" s="27"/>
      <c r="N61" s="27"/>
      <c r="O61" s="27"/>
      <c r="P61" s="27"/>
      <c r="Q61" s="27"/>
      <c r="R61" s="27"/>
      <c r="S61" s="27"/>
      <c r="T61" s="27"/>
      <c r="U61" s="27"/>
      <c r="V61" s="27"/>
      <c r="W61" s="27"/>
      <c r="X61" s="27"/>
      <c r="Y61" s="27"/>
      <c r="Z61" s="27"/>
      <c r="AB61" s="34"/>
      <c r="AC61" s="70"/>
      <c r="AD61" s="5"/>
    </row>
    <row r="62" spans="1:30" ht="13.8" thickBot="1">
      <c r="A62" s="8"/>
      <c r="B62" s="29"/>
      <c r="C62" s="30" t="s">
        <v>125</v>
      </c>
      <c r="AB62" s="34"/>
      <c r="AC62" s="70"/>
      <c r="AD62" s="5"/>
    </row>
    <row r="63" spans="1:30" ht="14.4" thickTop="1" thickBot="1">
      <c r="A63" s="8"/>
      <c r="B63" s="29"/>
      <c r="C63" s="30" t="s">
        <v>126</v>
      </c>
      <c r="AA63" s="121"/>
      <c r="AB63" s="122"/>
      <c r="AC63" s="70">
        <f>IF(AA63="✓",3,0)</f>
        <v>0</v>
      </c>
      <c r="AD63" s="5"/>
    </row>
    <row r="64" spans="1:30" ht="14.4" thickTop="1" thickBot="1">
      <c r="A64" s="8"/>
      <c r="B64" s="25"/>
      <c r="C64" s="26" t="s">
        <v>119</v>
      </c>
      <c r="D64" s="27"/>
      <c r="E64" s="27"/>
      <c r="F64" s="27"/>
      <c r="G64" s="27"/>
      <c r="H64" s="27"/>
      <c r="I64" s="27"/>
      <c r="J64" s="27"/>
      <c r="K64" s="27"/>
      <c r="L64" s="27"/>
      <c r="M64" s="27"/>
      <c r="N64" s="27"/>
      <c r="O64" s="27"/>
      <c r="P64" s="27"/>
      <c r="Q64" s="27"/>
      <c r="R64" s="27"/>
      <c r="S64" s="27"/>
      <c r="T64" s="27"/>
      <c r="U64" s="27"/>
      <c r="V64" s="27"/>
      <c r="W64" s="27"/>
      <c r="X64" s="27"/>
      <c r="Y64" s="27"/>
      <c r="Z64" s="27"/>
      <c r="AB64" s="34"/>
      <c r="AC64" s="70"/>
      <c r="AD64" s="5"/>
    </row>
    <row r="65" spans="1:30" ht="14.4" thickTop="1" thickBot="1">
      <c r="A65" s="8"/>
      <c r="B65" s="35"/>
      <c r="C65" s="36" t="s">
        <v>69</v>
      </c>
      <c r="D65" s="37"/>
      <c r="E65" s="37"/>
      <c r="F65" s="37"/>
      <c r="G65" s="37"/>
      <c r="H65" s="37"/>
      <c r="I65" s="37"/>
      <c r="J65" s="37"/>
      <c r="K65" s="37"/>
      <c r="L65" s="37"/>
      <c r="M65" s="37"/>
      <c r="N65" s="37"/>
      <c r="O65" s="37"/>
      <c r="P65" s="37"/>
      <c r="Q65" s="37"/>
      <c r="R65" s="37"/>
      <c r="S65" s="37"/>
      <c r="T65" s="37"/>
      <c r="U65" s="37"/>
      <c r="V65" s="37"/>
      <c r="W65" s="37"/>
      <c r="X65" s="37"/>
      <c r="Y65" s="37"/>
      <c r="Z65" s="37"/>
      <c r="AA65" s="121"/>
      <c r="AB65" s="122"/>
      <c r="AC65" s="70">
        <f>IF(AA65="✓",2,0)</f>
        <v>0</v>
      </c>
      <c r="AD65" s="5"/>
    </row>
    <row r="66" spans="1:30" ht="14.4" thickTop="1" thickBot="1">
      <c r="A66" s="8"/>
      <c r="B66" s="35"/>
      <c r="C66" s="36" t="s">
        <v>120</v>
      </c>
      <c r="D66" s="37"/>
      <c r="E66" s="37"/>
      <c r="F66" s="37"/>
      <c r="G66" s="37"/>
      <c r="H66" s="37"/>
      <c r="I66" s="37"/>
      <c r="J66" s="37"/>
      <c r="K66" s="37"/>
      <c r="L66" s="37"/>
      <c r="M66" s="37"/>
      <c r="N66" s="37"/>
      <c r="O66" s="37"/>
      <c r="P66" s="37"/>
      <c r="Q66" s="37"/>
      <c r="R66" s="37"/>
      <c r="S66" s="37"/>
      <c r="T66" s="37"/>
      <c r="U66" s="37"/>
      <c r="V66" s="37"/>
      <c r="W66" s="37"/>
      <c r="X66" s="37"/>
      <c r="Y66" s="37"/>
      <c r="Z66" s="37"/>
      <c r="AA66" s="123"/>
      <c r="AB66" s="124"/>
      <c r="AC66" s="70">
        <f>IF(AA66="✓",0.5,0)</f>
        <v>0</v>
      </c>
      <c r="AD66" s="5"/>
    </row>
    <row r="67" spans="1:30" ht="6.75" customHeight="1" thickTop="1">
      <c r="A67" s="8"/>
      <c r="AC67" s="9"/>
    </row>
    <row r="68" spans="1:30" ht="35.25" customHeight="1">
      <c r="A68" s="8"/>
      <c r="K68" s="41" t="str">
        <f>IF(SUM(AC60:AC66)=4,"○",IF(SUM(AC60:AC66)=3,"×",IF(SUM(AC60:AC66)=2,"○",IF(SUM(AC60:AC66)=0.5,"－","×"))))</f>
        <v>×</v>
      </c>
      <c r="L68" s="14"/>
      <c r="M68" s="42" t="str">
        <f>IF(SUM(AC60:AC66)=4,TEXT(関数テキスト!F3,0),IF(SUM(AC60:AC66)=3,TEXT(関数テキスト!F4,0),IF(SUM(AC60:AC66)=2,TEXT(関数テキスト!F5,0),IF(SUM(AC60:AC66)=0.5,TEXT(関数テキスト!F6,0),TEXT(関数テキスト!F2,0)))))</f>
        <v>当てはまるいずれかにチェックを入れてください。</v>
      </c>
      <c r="N68" s="47"/>
      <c r="O68" s="47"/>
      <c r="P68" s="47"/>
      <c r="Q68" s="47"/>
      <c r="R68" s="47"/>
      <c r="S68" s="47"/>
      <c r="T68" s="47"/>
      <c r="U68" s="47"/>
      <c r="V68" s="47"/>
      <c r="W68" s="47"/>
      <c r="X68" s="47"/>
      <c r="Y68" s="47"/>
      <c r="Z68" s="47"/>
      <c r="AA68" s="47"/>
      <c r="AB68" s="48"/>
      <c r="AC68" s="9"/>
    </row>
    <row r="69" spans="1:30" ht="6.75" customHeight="1">
      <c r="A69" s="13"/>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8"/>
    </row>
    <row r="70" spans="1:30" ht="11.25" customHeight="1">
      <c r="C70" s="77" t="str">
        <f>TEXT(K20,0)&amp;TEXT(K42,0)&amp;TEXT(K53,0)&amp;TEXT(K68,0)</f>
        <v>－××</v>
      </c>
      <c r="G70" s="77" t="str">
        <f>IFERROR(VLOOKUP(C70,受付パターン!$A$1:$B$8,2,FALSE),"")</f>
        <v/>
      </c>
    </row>
    <row r="71" spans="1:30" ht="6" customHeight="1">
      <c r="G71" s="16"/>
      <c r="H71" s="16"/>
      <c r="I71" s="16"/>
    </row>
    <row r="72" spans="1:30" ht="46.5" customHeight="1">
      <c r="C72" s="79" t="str">
        <f>IF(G70="○",TEXT(関数テキスト!G2,0),TEXT(関数テキスト!G3,0))</f>
        <v>現時点では、加入・履行証明願は受付けできません。
申請日までに該当の手続きを行ってください。</v>
      </c>
      <c r="D72" s="75"/>
      <c r="E72" s="75"/>
      <c r="F72" s="75"/>
      <c r="G72" s="75"/>
      <c r="H72" s="75"/>
      <c r="I72" s="75"/>
      <c r="J72" s="75"/>
      <c r="K72" s="75"/>
      <c r="L72" s="75"/>
      <c r="M72" s="75"/>
      <c r="N72" s="75"/>
      <c r="O72" s="75"/>
      <c r="P72" s="75"/>
      <c r="Q72" s="75"/>
      <c r="R72" s="75"/>
      <c r="S72" s="75"/>
      <c r="T72" s="75"/>
      <c r="U72" s="75"/>
      <c r="V72" s="75"/>
      <c r="W72" s="75"/>
      <c r="X72" s="75"/>
      <c r="Y72" s="75"/>
      <c r="Z72" s="75"/>
      <c r="AA72" s="75"/>
    </row>
    <row r="73" spans="1:30" ht="16.5" customHeight="1">
      <c r="C73" s="78" t="str">
        <f>IF(G70="○",TEXT(関数テキスト!G4,0),関数テキスト!G5)</f>
        <v>※注意※　
決算日以降申請日までの手続き確認が必要となります。高知県支部までお問い合わせください。</v>
      </c>
      <c r="D73" s="76"/>
      <c r="E73" s="76"/>
      <c r="F73" s="76"/>
      <c r="G73" s="76"/>
      <c r="H73" s="76"/>
      <c r="I73" s="76"/>
      <c r="J73" s="76"/>
      <c r="K73" s="76"/>
      <c r="L73" s="76"/>
      <c r="M73" s="76"/>
      <c r="N73" s="76"/>
      <c r="O73" s="76"/>
      <c r="P73" s="76"/>
      <c r="Q73" s="76"/>
      <c r="R73" s="76"/>
      <c r="S73" s="76"/>
      <c r="T73" s="76"/>
      <c r="U73" s="76"/>
      <c r="V73" s="76"/>
      <c r="W73" s="76"/>
      <c r="X73" s="76"/>
      <c r="Y73" s="76"/>
      <c r="Z73" s="76"/>
      <c r="AA73" s="76"/>
    </row>
    <row r="74" spans="1:30" ht="18" customHeight="1"/>
    <row r="75" spans="1:30" ht="21">
      <c r="B75" s="38" t="s">
        <v>41</v>
      </c>
      <c r="H75" s="85" t="s">
        <v>103</v>
      </c>
      <c r="I75" s="85"/>
    </row>
    <row r="76" spans="1:30" ht="7.5" customHeight="1">
      <c r="B76" s="38"/>
    </row>
    <row r="77" spans="1:30" ht="16.5" customHeight="1">
      <c r="D77" s="4" t="s">
        <v>102</v>
      </c>
      <c r="E77" s="64" t="s">
        <v>62</v>
      </c>
      <c r="L77" s="87" t="s">
        <v>105</v>
      </c>
    </row>
    <row r="78" spans="1:30" ht="6.75" customHeight="1"/>
    <row r="79" spans="1:30" ht="16.5" customHeight="1">
      <c r="D79" s="4" t="s">
        <v>102</v>
      </c>
      <c r="E79" s="4" t="s">
        <v>63</v>
      </c>
      <c r="P79" s="87" t="s">
        <v>105</v>
      </c>
    </row>
    <row r="80" spans="1:30" ht="6.75" customHeight="1"/>
    <row r="81" spans="4:28" ht="16.5" customHeight="1">
      <c r="D81" s="4" t="s">
        <v>61</v>
      </c>
      <c r="E81" s="4" t="s">
        <v>64</v>
      </c>
      <c r="P81" s="87" t="s">
        <v>105</v>
      </c>
    </row>
    <row r="82" spans="4:28" ht="6.75" customHeight="1"/>
    <row r="83" spans="4:28" ht="16.5" customHeight="1">
      <c r="D83" s="4" t="s">
        <v>102</v>
      </c>
      <c r="E83" s="4" t="s">
        <v>106</v>
      </c>
      <c r="T83" s="87" t="s">
        <v>107</v>
      </c>
    </row>
    <row r="84" spans="4:28" ht="6.75" customHeight="1"/>
    <row r="85" spans="4:28" ht="12" customHeight="1">
      <c r="E85" s="39" t="s">
        <v>40</v>
      </c>
      <c r="F85" s="39"/>
      <c r="G85" s="39"/>
      <c r="H85" s="39"/>
      <c r="I85" s="39"/>
      <c r="J85" s="39"/>
      <c r="K85" s="39"/>
      <c r="L85" s="39"/>
      <c r="M85" s="39"/>
      <c r="N85" s="39"/>
      <c r="O85" s="39"/>
      <c r="P85" s="39"/>
      <c r="Q85" s="39"/>
      <c r="R85" s="39"/>
      <c r="S85" s="39"/>
      <c r="T85" s="39"/>
      <c r="U85" s="39"/>
      <c r="V85" s="39"/>
      <c r="W85" s="39"/>
      <c r="X85" s="39"/>
      <c r="Y85" s="39"/>
      <c r="Z85" s="39"/>
      <c r="AA85" s="39"/>
      <c r="AB85" s="39"/>
    </row>
    <row r="86" spans="4:28" ht="16.5" customHeight="1">
      <c r="D86" s="4" t="s">
        <v>102</v>
      </c>
      <c r="E86" s="40" t="s">
        <v>65</v>
      </c>
      <c r="F86" s="40"/>
      <c r="G86" s="40"/>
      <c r="H86" s="40"/>
      <c r="I86" s="40"/>
      <c r="J86" s="40"/>
      <c r="K86" s="40"/>
      <c r="L86" s="40"/>
      <c r="M86" s="40"/>
      <c r="N86" s="40"/>
      <c r="O86" s="40"/>
      <c r="P86" s="40"/>
      <c r="Q86" s="40"/>
      <c r="R86" s="40"/>
      <c r="S86" s="40"/>
      <c r="T86" s="40"/>
      <c r="U86" s="40"/>
      <c r="V86" s="40"/>
      <c r="W86" s="40"/>
      <c r="X86" s="40"/>
      <c r="Y86" s="40"/>
      <c r="Z86" s="40"/>
      <c r="AA86" s="40"/>
      <c r="AB86" s="40"/>
    </row>
    <row r="87" spans="4:28" ht="6.75" customHeight="1">
      <c r="E87" s="40"/>
      <c r="F87" s="40"/>
      <c r="G87" s="40"/>
      <c r="H87" s="40"/>
      <c r="I87" s="40"/>
      <c r="J87" s="40"/>
      <c r="K87" s="40"/>
      <c r="L87" s="40"/>
      <c r="M87" s="40"/>
      <c r="N87" s="40"/>
      <c r="O87" s="40"/>
      <c r="P87" s="40"/>
      <c r="Q87" s="40"/>
      <c r="R87" s="40"/>
      <c r="S87" s="40"/>
      <c r="T87" s="40"/>
      <c r="U87" s="40"/>
      <c r="V87" s="40"/>
      <c r="W87" s="40"/>
      <c r="X87" s="40"/>
      <c r="Y87" s="40"/>
      <c r="Z87" s="40"/>
      <c r="AA87" s="40"/>
      <c r="AB87" s="40"/>
    </row>
    <row r="88" spans="4:28" ht="12" customHeight="1">
      <c r="E88" s="39" t="s">
        <v>128</v>
      </c>
      <c r="F88" s="39"/>
      <c r="G88" s="39"/>
      <c r="H88" s="39"/>
      <c r="I88" s="39"/>
      <c r="J88" s="39"/>
      <c r="K88" s="39"/>
      <c r="L88" s="39"/>
      <c r="M88" s="39"/>
      <c r="N88" s="39"/>
      <c r="O88" s="39"/>
      <c r="P88" s="39"/>
      <c r="Q88" s="39"/>
      <c r="R88" s="39"/>
      <c r="S88" s="39"/>
      <c r="T88" s="39"/>
      <c r="U88" s="39"/>
      <c r="V88" s="39"/>
      <c r="W88" s="39"/>
      <c r="X88" s="39"/>
      <c r="Y88" s="39"/>
      <c r="Z88" s="39"/>
      <c r="AA88" s="39"/>
      <c r="AB88" s="39"/>
    </row>
    <row r="89" spans="4:28" ht="16.5" customHeight="1">
      <c r="D89" s="4" t="s">
        <v>61</v>
      </c>
      <c r="E89" s="40" t="s">
        <v>109</v>
      </c>
      <c r="F89" s="40"/>
      <c r="G89" s="40"/>
      <c r="H89" s="40"/>
      <c r="I89" s="40"/>
      <c r="J89" s="40"/>
      <c r="K89" s="40"/>
      <c r="L89" s="40"/>
      <c r="M89" s="40"/>
      <c r="N89" s="40"/>
      <c r="O89" s="40"/>
      <c r="P89" s="40"/>
      <c r="Q89" s="40"/>
      <c r="R89" s="40"/>
      <c r="S89" s="40"/>
      <c r="T89" s="40"/>
      <c r="U89" s="40"/>
      <c r="V89" s="40"/>
      <c r="W89" s="40"/>
      <c r="X89" s="40"/>
      <c r="Y89" s="40"/>
      <c r="Z89" s="40"/>
      <c r="AA89" s="40"/>
      <c r="AB89" s="40"/>
    </row>
    <row r="90" spans="4:28" ht="6.75" customHeight="1">
      <c r="E90" s="40"/>
      <c r="F90" s="40"/>
      <c r="G90" s="40"/>
      <c r="H90" s="40"/>
      <c r="I90" s="40"/>
      <c r="J90" s="40"/>
      <c r="K90" s="40"/>
      <c r="L90" s="40"/>
      <c r="M90" s="40"/>
      <c r="N90" s="40"/>
      <c r="O90" s="40"/>
      <c r="P90" s="40"/>
      <c r="Q90" s="40"/>
      <c r="R90" s="40"/>
      <c r="S90" s="40"/>
      <c r="T90" s="40"/>
      <c r="U90" s="40"/>
      <c r="V90" s="40"/>
      <c r="W90" s="40"/>
      <c r="X90" s="40"/>
      <c r="Y90" s="40"/>
      <c r="Z90" s="40"/>
      <c r="AA90" s="40"/>
      <c r="AB90" s="40"/>
    </row>
    <row r="91" spans="4:28" ht="16.5" customHeight="1">
      <c r="D91" s="4" t="s">
        <v>102</v>
      </c>
      <c r="E91" s="40" t="s">
        <v>98</v>
      </c>
      <c r="G91" s="40"/>
      <c r="H91" s="40"/>
      <c r="I91" s="40"/>
      <c r="J91" s="40"/>
      <c r="K91" s="40"/>
      <c r="L91" s="40"/>
      <c r="M91" s="40"/>
      <c r="N91" s="40"/>
      <c r="O91" s="40"/>
      <c r="P91" s="80"/>
      <c r="Q91" s="40"/>
      <c r="R91" s="40"/>
      <c r="S91" s="40"/>
      <c r="T91" s="40"/>
      <c r="U91" s="40"/>
      <c r="V91" s="40"/>
      <c r="W91" s="40"/>
      <c r="X91" s="40"/>
      <c r="Y91" s="40"/>
      <c r="Z91" s="40"/>
      <c r="AA91" s="40"/>
      <c r="AB91" s="40"/>
    </row>
    <row r="92" spans="4:28">
      <c r="E92" s="86" t="s">
        <v>97</v>
      </c>
    </row>
    <row r="93" spans="4:28" ht="18.75" customHeight="1">
      <c r="P93" s="66" t="s">
        <v>43</v>
      </c>
      <c r="Q93" s="58"/>
      <c r="R93" s="58"/>
      <c r="S93" s="58"/>
      <c r="T93" s="58"/>
      <c r="U93" s="58"/>
      <c r="V93" s="58"/>
      <c r="W93" s="58"/>
      <c r="X93" s="58"/>
      <c r="Y93" s="58"/>
      <c r="Z93" s="58"/>
      <c r="AA93" s="59"/>
    </row>
    <row r="94" spans="4:28" ht="22.5" customHeight="1">
      <c r="P94" s="60" t="s">
        <v>44</v>
      </c>
      <c r="AA94" s="61"/>
    </row>
    <row r="95" spans="4:28" ht="22.5" customHeight="1">
      <c r="P95" s="67" t="s">
        <v>45</v>
      </c>
      <c r="Q95" s="68"/>
      <c r="R95" s="68"/>
      <c r="S95" s="68"/>
      <c r="T95" s="68"/>
      <c r="U95" s="68"/>
      <c r="V95" s="68"/>
      <c r="W95" s="68"/>
      <c r="X95" s="68"/>
      <c r="Y95" s="68"/>
      <c r="Z95" s="68"/>
      <c r="AA95" s="69"/>
    </row>
    <row r="101" spans="5:14">
      <c r="E101" s="81"/>
      <c r="F101" s="82"/>
      <c r="G101" s="82"/>
      <c r="H101" s="82"/>
      <c r="I101" s="82"/>
      <c r="J101" s="82"/>
      <c r="K101" s="82"/>
      <c r="L101" s="82"/>
      <c r="M101" s="82"/>
      <c r="N101" s="82"/>
    </row>
    <row r="102" spans="5:14" ht="18">
      <c r="E102" s="83"/>
      <c r="F102"/>
      <c r="G102"/>
      <c r="H102"/>
      <c r="I102"/>
      <c r="J102"/>
      <c r="K102"/>
      <c r="L102"/>
      <c r="M102"/>
      <c r="N102"/>
    </row>
    <row r="103" spans="5:14" ht="18">
      <c r="E103" s="84"/>
      <c r="F103"/>
      <c r="G103"/>
      <c r="H103"/>
      <c r="I103"/>
      <c r="J103"/>
      <c r="K103"/>
      <c r="L103"/>
      <c r="M103"/>
      <c r="N103"/>
    </row>
  </sheetData>
  <sheetProtection sheet="1" selectLockedCells="1"/>
  <mergeCells count="58">
    <mergeCell ref="A55:C56"/>
    <mergeCell ref="AA2:AC2"/>
    <mergeCell ref="C18:T18"/>
    <mergeCell ref="E11:T11"/>
    <mergeCell ref="Z11:AA11"/>
    <mergeCell ref="Z12:AA12"/>
    <mergeCell ref="U12:Y12"/>
    <mergeCell ref="U11:Y11"/>
    <mergeCell ref="S4:AB4"/>
    <mergeCell ref="U9:Y9"/>
    <mergeCell ref="F4:G4"/>
    <mergeCell ref="I4:M4"/>
    <mergeCell ref="U10:Y10"/>
    <mergeCell ref="Z10:AA10"/>
    <mergeCell ref="E10:T10"/>
    <mergeCell ref="B2:E2"/>
    <mergeCell ref="B24:C25"/>
    <mergeCell ref="AB24:AB25"/>
    <mergeCell ref="W24:AA25"/>
    <mergeCell ref="V24:V25"/>
    <mergeCell ref="K24:N25"/>
    <mergeCell ref="O24:O25"/>
    <mergeCell ref="P24:P25"/>
    <mergeCell ref="Q24:R25"/>
    <mergeCell ref="S24:S25"/>
    <mergeCell ref="T24:U25"/>
    <mergeCell ref="C10:D10"/>
    <mergeCell ref="A6:C7"/>
    <mergeCell ref="Z9:AA9"/>
    <mergeCell ref="C11:D11"/>
    <mergeCell ref="C12:D12"/>
    <mergeCell ref="AA66:AB66"/>
    <mergeCell ref="AA63:AB63"/>
    <mergeCell ref="AA48:AB48"/>
    <mergeCell ref="AA50:AB50"/>
    <mergeCell ref="AA51:AB51"/>
    <mergeCell ref="AA65:AB65"/>
    <mergeCell ref="A44:C45"/>
    <mergeCell ref="A22:C22"/>
    <mergeCell ref="U18:Y18"/>
    <mergeCell ref="U16:Y16"/>
    <mergeCell ref="AA60:AB60"/>
    <mergeCell ref="AB29:AB30"/>
    <mergeCell ref="AB31:AB32"/>
    <mergeCell ref="AB27:AB28"/>
    <mergeCell ref="W31:AA32"/>
    <mergeCell ref="W29:AA30"/>
    <mergeCell ref="W27:AA28"/>
    <mergeCell ref="Z16:AA16"/>
    <mergeCell ref="Z18:AA18"/>
    <mergeCell ref="AB33:AB34"/>
    <mergeCell ref="W35:AA36"/>
    <mergeCell ref="AB35:AB36"/>
    <mergeCell ref="AB37:AB38"/>
    <mergeCell ref="W40:AA40"/>
    <mergeCell ref="W33:AA34"/>
    <mergeCell ref="B40:C40"/>
    <mergeCell ref="W37:AA38"/>
  </mergeCells>
  <phoneticPr fontId="2"/>
  <dataValidations count="1">
    <dataValidation type="custom" showInputMessage="1" showErrorMessage="1" error="必ず数字を入力してください。_x000a_※０の場合は０を入力してください。" sqref="U16:Y16 U18:Y18 W27:AA38 U9:Y12" xr:uid="{00000000-0002-0000-0000-000000000000}">
      <formula1>U9&lt;&gt;""</formula1>
    </dataValidation>
  </dataValidations>
  <printOptions horizontalCentered="1"/>
  <pageMargins left="0.31496062992125984" right="0.31496062992125984" top="0.39370078740157483" bottom="0.39370078740157483" header="0.31496062992125984" footer="0.31496062992125984"/>
  <pageSetup paperSize="9" scale="92" fitToHeight="0" orientation="portrait" r:id="rId1"/>
  <rowBreaks count="1" manualBreakCount="1">
    <brk id="43"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リスト!$A$2:$A$3</xm:f>
          </x14:formula1>
          <xm:sqref>AA61 U61 AA58 AA60:AB60 AA48:AB48 AA50:AB51 U58 AA63:AB63 AA64 U64 AA65:AB66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
  <sheetViews>
    <sheetView zoomScaleNormal="100" workbookViewId="0">
      <selection activeCell="F4" sqref="F4"/>
    </sheetView>
  </sheetViews>
  <sheetFormatPr defaultRowHeight="18"/>
  <cols>
    <col min="2" max="2" width="63" bestFit="1" customWidth="1"/>
    <col min="3" max="3" width="57.59765625" customWidth="1"/>
    <col min="4" max="4" width="56" customWidth="1"/>
    <col min="5" max="6" width="50.59765625" bestFit="1" customWidth="1"/>
    <col min="7" max="7" width="45.69921875" bestFit="1" customWidth="1"/>
  </cols>
  <sheetData>
    <row r="1" spans="1:7">
      <c r="B1" t="s">
        <v>34</v>
      </c>
      <c r="C1" t="s">
        <v>26</v>
      </c>
      <c r="D1" t="s">
        <v>29</v>
      </c>
      <c r="E1" t="s">
        <v>31</v>
      </c>
      <c r="F1" t="s">
        <v>33</v>
      </c>
      <c r="G1" t="s">
        <v>82</v>
      </c>
    </row>
    <row r="2" spans="1:7" ht="36">
      <c r="B2" s="2" t="s">
        <v>87</v>
      </c>
      <c r="C2" s="2" t="s">
        <v>87</v>
      </c>
      <c r="D2" s="2" t="s">
        <v>56</v>
      </c>
      <c r="E2" s="3" t="s">
        <v>32</v>
      </c>
      <c r="F2" s="3" t="s">
        <v>32</v>
      </c>
      <c r="G2" s="3" t="s">
        <v>83</v>
      </c>
    </row>
    <row r="3" spans="1:7" ht="72">
      <c r="A3" t="s">
        <v>24</v>
      </c>
      <c r="B3" s="1" t="s">
        <v>85</v>
      </c>
      <c r="C3" s="1" t="s">
        <v>57</v>
      </c>
      <c r="D3" s="1" t="s">
        <v>58</v>
      </c>
      <c r="E3" s="1" t="s">
        <v>95</v>
      </c>
      <c r="F3" s="1" t="s">
        <v>129</v>
      </c>
      <c r="G3" s="1" t="s">
        <v>93</v>
      </c>
    </row>
    <row r="4" spans="1:7" ht="54">
      <c r="A4" t="s">
        <v>25</v>
      </c>
      <c r="B4" t="s">
        <v>86</v>
      </c>
      <c r="C4" s="1" t="s">
        <v>91</v>
      </c>
      <c r="D4" s="1" t="s">
        <v>92</v>
      </c>
      <c r="E4" s="1" t="s">
        <v>94</v>
      </c>
      <c r="F4" s="1" t="s">
        <v>96</v>
      </c>
      <c r="G4" s="1" t="s">
        <v>84</v>
      </c>
    </row>
    <row r="5" spans="1:7" ht="54">
      <c r="C5" t="s">
        <v>71</v>
      </c>
      <c r="D5" t="s">
        <v>72</v>
      </c>
      <c r="E5" t="s">
        <v>59</v>
      </c>
      <c r="F5" s="1" t="s">
        <v>70</v>
      </c>
      <c r="G5" s="1" t="s">
        <v>101</v>
      </c>
    </row>
    <row r="6" spans="1:7">
      <c r="F6" t="s">
        <v>60</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
  <sheetViews>
    <sheetView workbookViewId="0">
      <selection activeCell="B2" sqref="B2"/>
    </sheetView>
  </sheetViews>
  <sheetFormatPr defaultRowHeight="18"/>
  <sheetData>
    <row r="2" spans="1:1">
      <c r="A2" t="s">
        <v>30</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5"/>
  <sheetViews>
    <sheetView workbookViewId="0">
      <selection activeCell="A12" sqref="A12"/>
    </sheetView>
  </sheetViews>
  <sheetFormatPr defaultRowHeight="18"/>
  <sheetData>
    <row r="1" spans="1:2">
      <c r="A1" s="72" t="s">
        <v>80</v>
      </c>
      <c r="B1" s="72" t="s">
        <v>81</v>
      </c>
    </row>
    <row r="2" spans="1:2">
      <c r="A2" s="73" t="s">
        <v>73</v>
      </c>
      <c r="B2" s="74" t="s">
        <v>74</v>
      </c>
    </row>
    <row r="3" spans="1:2">
      <c r="A3" s="73" t="s">
        <v>75</v>
      </c>
      <c r="B3" s="74" t="s">
        <v>74</v>
      </c>
    </row>
    <row r="4" spans="1:2">
      <c r="A4" s="73" t="s">
        <v>104</v>
      </c>
      <c r="B4" s="74" t="s">
        <v>74</v>
      </c>
    </row>
    <row r="5" spans="1:2">
      <c r="A5" s="73" t="s">
        <v>76</v>
      </c>
      <c r="B5" s="74" t="s">
        <v>74</v>
      </c>
    </row>
    <row r="6" spans="1:2">
      <c r="A6" s="73" t="s">
        <v>77</v>
      </c>
      <c r="B6" s="74" t="s">
        <v>74</v>
      </c>
    </row>
    <row r="7" spans="1:2">
      <c r="A7" s="73" t="s">
        <v>78</v>
      </c>
      <c r="B7" s="74" t="s">
        <v>74</v>
      </c>
    </row>
    <row r="8" spans="1:2">
      <c r="A8" s="73" t="s">
        <v>79</v>
      </c>
      <c r="B8" s="74" t="s">
        <v>74</v>
      </c>
    </row>
    <row r="9" spans="1:2">
      <c r="A9" s="71"/>
    </row>
    <row r="10" spans="1:2">
      <c r="A10" s="71"/>
    </row>
    <row r="11" spans="1:2">
      <c r="A11" s="71"/>
    </row>
    <row r="12" spans="1:2">
      <c r="A12" s="71"/>
    </row>
    <row r="13" spans="1:2">
      <c r="A13" s="71"/>
    </row>
    <row r="14" spans="1:2">
      <c r="A14" s="71"/>
    </row>
    <row r="15" spans="1:2">
      <c r="A15" s="71"/>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Sheet1</vt:lpstr>
      <vt:lpstr>関数テキスト</vt:lpstr>
      <vt:lpstr>リスト</vt:lpstr>
      <vt:lpstr>受付パターン</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kataoka</dc:creator>
  <cp:lastModifiedBy>user</cp:lastModifiedBy>
  <cp:lastPrinted>2025-09-16T01:30:04Z</cp:lastPrinted>
  <dcterms:created xsi:type="dcterms:W3CDTF">2024-02-05T00:58:27Z</dcterms:created>
  <dcterms:modified xsi:type="dcterms:W3CDTF">2025-10-14T01:07:30Z</dcterms:modified>
</cp:coreProperties>
</file>